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72.16.1.21\020_企画財政課\財政\050_財政課\財政係\財政係\R5年度ファイル\【財政状況資料集】\231003【10／20（金）〆】令和３年度財政状況資料集の作成について（2回目・地方公会計関係）【正式依頼】\県へ回答\"/>
    </mc:Choice>
  </mc:AlternateContent>
  <xr:revisionPtr revIDLastSave="0" documentId="13_ncr:1_{B03991AA-9022-4298-A13D-F9E347FE73E8}" xr6:coauthVersionLast="36" xr6:coauthVersionMax="47" xr10:uidLastSave="{00000000-0000-0000-0000-000000000000}"/>
  <bookViews>
    <workbookView xWindow="-289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O37" i="10"/>
  <c r="BE37" i="10"/>
  <c r="AM37" i="10"/>
  <c r="CO36" i="10"/>
  <c r="BE36" i="10"/>
  <c r="AM36" i="10"/>
  <c r="CO35" i="10"/>
  <c r="BE35" i="10"/>
  <c r="C35" i="10"/>
  <c r="C36" i="10" s="1"/>
  <c r="C37" i="10" s="1"/>
  <c r="C38" i="10" s="1"/>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W34" i="10" l="1"/>
  <c r="BW35" i="10" s="1"/>
  <c r="BW36" i="10" s="1"/>
  <c r="BW37" i="10" s="1"/>
  <c r="BW38" i="10" s="1"/>
  <c r="BW39" i="10" s="1"/>
  <c r="BW40" i="10" s="1"/>
  <c r="CO34" i="10" l="1"/>
</calcChain>
</file>

<file path=xl/sharedStrings.xml><?xml version="1.0" encoding="utf-8"?>
<sst xmlns="http://schemas.openxmlformats.org/spreadsheetml/2006/main" count="1156" uniqueCount="601">
  <si>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</si>
  <si>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</si>
  <si>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</si>
  <si>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</si>
  <si>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</si>
  <si>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</si>
  <si>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</si>
  <si>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</si>
  <si>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</si>
  <si>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</si>
  <si>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</si>
  <si>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</si>
  <si>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</si>
  <si>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</si>
  <si>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</si>
  <si>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</si>
  <si>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</si>
  <si>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</si>
  <si>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</si>
  <si>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</si>
  <si>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</si>
  <si>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</si>
  <si>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</si>
  <si>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</si>
  <si>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</si>
  <si>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</si>
  <si>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</si>
  <si>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</si>
  <si>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</si>
  <si>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</si>
  <si>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</si>
  <si>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</si>
  <si>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</si>
  <si>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</si>
  <si>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</si>
  <si>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</si>
  <si>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</si>
  <si>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</si>
  <si>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</si>
  <si>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</si>
  <si>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</si>
  <si>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</si>
  <si>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</si>
  <si>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</si>
  <si>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</si>
  <si>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</si>
  <si>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</si>
  <si>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</si>
  <si>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</si>
  <si>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</si>
  <si>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</si>
  <si>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</si>
  <si>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</si>
  <si>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</si>
  <si>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</si>
  <si>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</si>
  <si>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</si>
  <si>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</si>
  <si>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</si>
  <si>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</si>
  <si>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</si>
  <si>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</si>
  <si>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</si>
  <si>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</si>
  <si>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</si>
  <si>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</si>
  <si>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</si>
  <si>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</si>
  <si>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</si>
  <si>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</si>
  <si>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</si>
  <si>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</si>
  <si>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</si>
  <si>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</si>
  <si>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</si>
  <si>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</si>
  <si>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</si>
  <si>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</si>
  <si>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</si>
  <si>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</si>
  <si>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</si>
  <si>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</si>
  <si>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</si>
  <si>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</si>
  <si>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</si>
  <si>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</si>
  <si>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</si>
  <si>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</si>
  <si>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</si>
  <si>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</si>
  <si>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</si>
  <si>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</si>
  <si>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</si>
  <si>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</si>
  <si>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</si>
  <si>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</si>
  <si>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</si>
  <si>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</si>
  <si>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</si>
  <si>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</si>
  <si>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</si>
  <si>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</si>
  <si>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</si>
  <si>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</si>
  <si>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</si>
  <si>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</si>
  <si>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</si>
  <si>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</si>
  <si>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</si>
  <si>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</si>
  <si>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</si>
  <si>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</si>
  <si>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</si>
  <si>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</si>
  <si>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</si>
  <si>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</si>
  <si>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</si>
  <si>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</si>
  <si>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</si>
  <si>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</si>
  <si>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</si>
  <si>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</si>
  <si>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</si>
  <si>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</si>
  <si>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</si>
  <si>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</si>
  <si>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</si>
  <si>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</si>
  <si>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</si>
  <si>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</si>
  <si>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</si>
  <si>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</si>
  <si>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</si>
  <si>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</si>
  <si>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</si>
  <si>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</si>
  <si>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</si>
  <si>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</si>
  <si>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</si>
  <si>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</si>
  <si>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</si>
  <si>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</si>
  <si>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</si>
  <si>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</si>
  <si>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</si>
  <si>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</si>
  <si>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</si>
  <si>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</si>
  <si>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</si>
  <si>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</si>
  <si>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</si>
  <si>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</si>
  <si>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</si>
  <si>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</si>
  <si>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</si>
  <si>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</si>
  <si>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</si>
  <si>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</si>
  <si>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</si>
  <si>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</si>
  <si>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</si>
  <si>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</si>
  <si>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</si>
  <si>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</si>
  <si>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</si>
  <si>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</si>
  <si>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</si>
  <si>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</si>
  <si>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</si>
  <si>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</si>
  <si>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</si>
  <si>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</si>
  <si>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</si>
  <si>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</si>
  <si>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</si>
  <si>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</si>
  <si>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</si>
  <si>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</si>
  <si>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</si>
  <si>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</si>
  <si>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</si>
  <si>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</si>
  <si>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</si>
  <si>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</si>
  <si>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</si>
  <si>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</si>
  <si>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</si>
  <si>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</si>
  <si>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</si>
  <si>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</si>
  <si>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</si>
  <si>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</si>
  <si>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</si>
  <si>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</si>
  <si>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</si>
  <si>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</si>
  <si>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</si>
  <si>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</si>
  <si>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</si>
  <si>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</si>
  <si>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</si>
  <si>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</si>
  <si>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</si>
  <si>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</si>
  <si>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</si>
  <si>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</si>
  <si>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</si>
  <si>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</si>
  <si>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</si>
  <si>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</si>
  <si>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</si>
  <si>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</si>
  <si>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</si>
  <si>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</si>
  <si>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奈良県田原本町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</si>
  <si>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</si>
  <si>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</si>
  <si>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</si>
  <si>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</si>
  <si>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</si>
  <si>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</si>
  <si>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</si>
  <si>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</si>
  <si>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</si>
  <si>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</si>
  <si>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</si>
  <si>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</si>
  <si>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</si>
  <si>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</si>
  <si>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</si>
  <si>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</si>
  <si>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</si>
  <si>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</si>
  <si>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</si>
  <si>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</si>
  <si>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</si>
  <si>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</si>
  <si>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</si>
  <si>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</si>
  <si>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</si>
  <si>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</si>
  <si>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</si>
  <si>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</si>
  <si>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</si>
  <si>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</si>
  <si>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</si>
  <si>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</si>
  <si>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</si>
  <si>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</si>
  <si>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</si>
  <si>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</si>
  <si>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</si>
  <si>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</si>
  <si>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</si>
  <si>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</si>
  <si>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</si>
  <si>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</si>
  <si>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</si>
  <si>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</si>
  <si>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</si>
  <si>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</si>
  <si>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</si>
  <si>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</si>
  <si>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</si>
  <si>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</si>
  <si>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</si>
  <si>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</si>
  <si>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</si>
  <si>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</si>
  <si>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</si>
  <si>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</si>
  <si>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</si>
  <si>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</si>
  <si>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</si>
  <si>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</si>
  <si>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</si>
  <si>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</si>
  <si>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</si>
  <si>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</si>
  <si>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</si>
  <si>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</si>
  <si>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</si>
  <si>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</si>
  <si>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</si>
  <si>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</si>
  <si>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</si>
  <si>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</si>
  <si>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</si>
  <si>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</si>
  <si>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</si>
  <si>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</si>
  <si>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</si>
  <si>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</si>
  <si>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</si>
  <si>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</si>
  <si>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</si>
  <si>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</si>
  <si>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</si>
  <si>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</si>
  <si>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</si>
  <si>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</si>
  <si>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</si>
  <si>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</si>
  <si>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</si>
  <si>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</si>
  <si>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</si>
  <si>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</si>
  <si>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</si>
  <si>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</si>
  <si>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</si>
  <si>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</si>
  <si>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</si>
  <si>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</si>
  <si>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</si>
  <si>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</si>
  <si>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</si>
  <si>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</si>
  <si>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</si>
  <si>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</si>
  <si>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</si>
  <si>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</si>
  <si>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</si>
  <si>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</si>
  <si>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</si>
  <si>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</si>
  <si>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</si>
  <si>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</si>
  <si>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</si>
  <si>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</si>
  <si>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</si>
  <si>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</si>
  <si>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</si>
  <si>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</si>
  <si>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</si>
  <si>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</si>
  <si>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</si>
  <si>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</si>
  <si>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</si>
  <si>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</si>
  <si>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</si>
  <si>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</si>
  <si>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</si>
  <si>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</si>
  <si>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</si>
  <si>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</si>
  <si>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</si>
  <si>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</si>
  <si>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</si>
  <si>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</si>
  <si>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</si>
  <si>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</si>
  <si>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</si>
  <si>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</si>
  <si>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</si>
  <si>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</si>
  <si>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</si>
  <si>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</si>
  <si>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</si>
  <si>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</si>
  <si>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</si>
  <si>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</si>
  <si>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</si>
  <si>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</si>
  <si>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</si>
  <si>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</si>
  <si>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</si>
  <si>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</si>
  <si>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</si>
  <si>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</si>
  <si>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奈良県田原本町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</si>
  <si>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</si>
  <si>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</si>
  <si>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</si>
  <si>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</si>
  <si>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</si>
  <si>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</si>
  <si>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</si>
  <si>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</si>
  <si>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</si>
  <si>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</si>
  <si>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</si>
  <si>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</si>
  <si>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</si>
  <si>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</si>
  <si>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</si>
  <si>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</si>
  <si>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</si>
  <si>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</si>
  <si>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</si>
  <si>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</si>
  <si>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</si>
  <si>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</si>
  <si>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</si>
  <si>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</si>
  <si>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</si>
  <si>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</si>
  <si>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</si>
  <si>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</si>
  <si>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</si>
  <si>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</si>
  <si>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</si>
  <si>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</si>
  <si>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</si>
  <si>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</si>
  <si>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</si>
  <si>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</si>
  <si>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</si>
  <si>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</si>
  <si>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</si>
  <si>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</si>
  <si>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</si>
  <si>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</si>
  <si>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</si>
  <si>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</si>
  <si>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</si>
  <si>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</si>
  <si>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</si>
  <si>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</si>
  <si>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</si>
  <si>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</si>
  <si>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</si>
  <si>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</si>
  <si>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</si>
  <si>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</si>
  <si>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</si>
  <si>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</si>
  <si>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</si>
  <si>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</si>
  <si>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</si>
  <si>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</si>
  <si>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</si>
  <si>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</si>
  <si>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</si>
  <si>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</si>
  <si>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</si>
  <si>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</si>
  <si>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</si>
  <si>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</si>
  <si>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</si>
  <si>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</si>
  <si>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</si>
  <si>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</si>
  <si>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</si>
  <si>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</si>
  <si>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</si>
  <si>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</si>
  <si>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</si>
  <si>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</si>
  <si>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</si>
  <si>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</si>
  <si>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</si>
  <si>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</si>
  <si>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</si>
  <si>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</si>
  <si>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</si>
  <si>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</si>
  <si>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</si>
  <si>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</si>
  <si>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</si>
  <si>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</si>
  <si>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</si>
  <si>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</si>
  <si>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</si>
  <si>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</si>
  <si>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</si>
  <si>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</si>
  <si>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</si>
  <si>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</si>
  <si>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</si>
  <si>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</si>
  <si>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</si>
  <si>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</si>
  <si>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磯城郡介護認定審査会共同設置特別会計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</si>
  <si>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</si>
  <si>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</si>
  <si>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</si>
  <si>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</si>
  <si>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</si>
  <si>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</si>
  <si>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</si>
  <si>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</si>
  <si>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</si>
  <si>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</si>
  <si>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</si>
  <si>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</si>
  <si>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</si>
  <si>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</si>
  <si>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</si>
  <si>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</si>
  <si>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</si>
  <si>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</si>
  <si>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</si>
  <si>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</si>
  <si>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</si>
  <si>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</si>
  <si>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</si>
  <si>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</si>
  <si>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</si>
  <si>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</si>
  <si>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</si>
  <si>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</si>
  <si>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</si>
  <si>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</si>
  <si>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</si>
  <si>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</si>
  <si>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</si>
  <si>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</si>
  <si>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</si>
  <si>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</si>
  <si>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</si>
  <si>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</si>
  <si>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</si>
  <si>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</si>
  <si>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</si>
  <si>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</si>
  <si>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</si>
  <si>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</si>
  <si>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</si>
  <si>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</si>
  <si>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</si>
  <si>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</si>
  <si>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</si>
  <si>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</si>
  <si>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</si>
  <si>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</si>
  <si>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</si>
  <si>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</si>
  <si>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</si>
  <si>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</si>
  <si>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</si>
  <si>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</si>
  <si>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</si>
  <si>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</si>
  <si>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</si>
  <si>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</si>
  <si>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</si>
  <si>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</si>
  <si>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</si>
  <si>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</si>
  <si>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</si>
  <si>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</si>
  <si>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</si>
  <si>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</si>
  <si>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</si>
  <si>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</si>
  <si>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</si>
  <si>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</si>
  <si>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</si>
  <si>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</si>
  <si>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</si>
  <si>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</si>
  <si>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</si>
  <si>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</si>
  <si>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</si>
  <si>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</si>
  <si>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</si>
  <si>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</si>
  <si>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</si>
  <si>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7.06</t>
  </si>
  <si>
    <t>▲ 3.61</t>
  </si>
  <si>
    <t>一般会計</t>
  </si>
  <si>
    <t>水道事業会計</t>
  </si>
  <si>
    <t>国民健康保険特別会計</t>
  </si>
  <si>
    <t>介護保険特別会計</t>
  </si>
  <si>
    <t>下水道事業会計</t>
  </si>
  <si>
    <t>後期高齢者医療特別会計</t>
  </si>
  <si>
    <t>磯城郡介護認定審査会共同設置特別会計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</si>
  <si>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</si>
  <si>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</si>
  <si>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</si>
  <si>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</si>
  <si>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</si>
  <si>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</si>
  <si>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</si>
  <si>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</si>
  <si>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</si>
  <si>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</si>
  <si>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</si>
  <si>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</si>
  <si>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</si>
  <si>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</si>
  <si>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t>
    <phoneticPr fontId="2"/>
  </si>
  <si>
    <t>田原本町土地開発公社</t>
    <rPh sb="0" eb="4">
      <t>タワラモトチョウ</t>
    </rPh>
    <rPh sb="4" eb="6">
      <t>トチ</t>
    </rPh>
    <rPh sb="6" eb="8">
      <t>カイハツ</t>
    </rPh>
    <rPh sb="8" eb="10">
      <t>コウシャ</t>
    </rPh>
    <phoneticPr fontId="2"/>
  </si>
  <si>
    <t>福祉基金</t>
    <rPh sb="0" eb="2">
      <t>フクシ</t>
    </rPh>
    <rPh sb="2" eb="4">
      <t>キキン</t>
    </rPh>
    <phoneticPr fontId="5"/>
  </si>
  <si>
    <t>公共施設等整備基金</t>
    <rPh sb="0" eb="9">
      <t>コウキョウシセツトウセイビキキン</t>
    </rPh>
    <phoneticPr fontId="5"/>
  </si>
  <si>
    <t>企業版ふるさと納税基金</t>
    <rPh sb="0" eb="2">
      <t>キギョウ</t>
    </rPh>
    <rPh sb="2" eb="3">
      <t>バン</t>
    </rPh>
    <rPh sb="7" eb="9">
      <t>ノウゼイ</t>
    </rPh>
    <rPh sb="9" eb="11">
      <t>キキン</t>
    </rPh>
    <phoneticPr fontId="5"/>
  </si>
  <si>
    <t>森林環境整備促進基金</t>
    <rPh sb="0" eb="2">
      <t>シンリン</t>
    </rPh>
    <rPh sb="2" eb="4">
      <t>カンキョウ</t>
    </rPh>
    <rPh sb="4" eb="6">
      <t>セイビ</t>
    </rPh>
    <rPh sb="6" eb="8">
      <t>ソクシン</t>
    </rPh>
    <rPh sb="8" eb="10">
      <t>キキン</t>
    </rPh>
    <phoneticPr fontId="5"/>
  </si>
  <si>
    <t>ふるさと応援基金</t>
    <rPh sb="4" eb="6">
      <t>オウエン</t>
    </rPh>
    <rPh sb="6" eb="8">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</si>
  <si>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</si>
  <si>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</si>
  <si>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</si>
  <si>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</si>
  <si>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高い水準にある。今後も公共施設の老朽化対策等に地方債の発行を伴うことが見込まれるため、必要以上に事業費が増大しないよう公共施設の統廃合や改修内容を精査していく必要があり、令和４年３月に公共施設等総合管理計画の見直しを行った。</t>
    <rPh sb="99" eb="10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</si>
  <si>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</si>
  <si>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</si>
  <si>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</si>
  <si>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</si>
  <si>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</si>
  <si>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</si>
  <si>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28年度までは類似団体と比較して低い水準であったが、平成29年度以降は類似団体を上回る数値となっている。今後も市街地再開発や学校施設の再配置など起債を伴う大型事業が見込まれるため、将来負担比率、実質公債費比率共に高い水準を維持する見込みであるが、税収や充当可能財源の確保に努めると共に、新規事業の実施時期を見直し平準化を図るなど、計画的な起債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</si>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</sst>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217F04-54A0-4CE4-A81F-5B3AF6774A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294-41B6-8715-1A9B832000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79241</c:v>
                </c:pt>
                <c:pt idx="1">
                  <c:v>37432</c:v>
                </c:pt>
                <c:pt idx="2">
                  <c:v>59852</c:v>
                </c:pt>
                <c:pt idx="3">
                  <c:v>55680</c:v>
                </c:pt>
                <c:pt idx="4">
                  <c:v>54306</c:v>
                </c:pt>
              </c:numCache>
            </c:numRef>
          </c:val>
          <c:smooth val="0"/>
          <c:extLst>
            <c:ext xmlns:c16="http://schemas.microsoft.com/office/drawing/2014/chart" uri="{C3380CC4-5D6E-409C-BE32-E72D297353CC}">
              <c16:uniqueId val="{00000001-E294-41B6-8715-1A9B832000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4.87</c:v>
                </c:pt>
                <c:pt idx="1">
                  <c:v>9.08</c:v>
                </c:pt>
                <c:pt idx="2">
                  <c:v>5.51</c:v>
                </c:pt>
                <c:pt idx="3">
                  <c:v>6.79</c:v>
                </c:pt>
                <c:pt idx="4">
                  <c:v>10.15</c:v>
                </c:pt>
              </c:numCache>
            </c:numRef>
          </c:val>
          <c:extLst>
            <c:ext xmlns:c16="http://schemas.microsoft.com/office/drawing/2014/chart" uri="{C3380CC4-5D6E-409C-BE32-E72D297353CC}">
              <c16:uniqueId val="{00000000-6E28-499A-AC72-FA943BEA8A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29.45</c:v>
                </c:pt>
                <c:pt idx="1">
                  <c:v>27</c:v>
                </c:pt>
                <c:pt idx="2">
                  <c:v>27.2</c:v>
                </c:pt>
                <c:pt idx="3">
                  <c:v>25.89</c:v>
                </c:pt>
                <c:pt idx="4">
                  <c:v>24.23</c:v>
                </c:pt>
              </c:numCache>
            </c:numRef>
          </c:val>
          <c:extLst>
            <c:ext xmlns:c16="http://schemas.microsoft.com/office/drawing/2014/chart" uri="{C3380CC4-5D6E-409C-BE32-E72D297353CC}">
              <c16:uniqueId val="{00000001-6E28-499A-AC72-FA943BEA8A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-7.06</c:v>
                </c:pt>
                <c:pt idx="1">
                  <c:v>1.9</c:v>
                </c:pt>
                <c:pt idx="2">
                  <c:v>-3.61</c:v>
                </c:pt>
                <c:pt idx="3">
                  <c:v>1.27</c:v>
                </c:pt>
                <c:pt idx="4">
                  <c:v>3.8</c:v>
                </c:pt>
              </c:numCache>
            </c:numRef>
          </c:val>
          <c:smooth val="0"/>
          <c:extLst>
            <c:ext xmlns:c16="http://schemas.microsoft.com/office/drawing/2014/chart" uri="{C3380CC4-5D6E-409C-BE32-E72D297353CC}">
              <c16:uniqueId val="{00000002-6E28-499A-AC72-FA943BEA8A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F8-4903-8126-3BC03A715C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F8-4903-8126-3BC03A715C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F8-4903-8126-3BC03A715CF7}"/>
            </c:ext>
          </c:extLst>
        </c:ser>
        <c:ser>
          <c:idx val="3"/>
          <c:order val="3"/>
          <c:tx>
            <c:strRef>
              <c:f>データシート!$A$30</c:f>
              <c:strCache>
                <c:ptCount val="1"/>
                <c:pt idx="0">
                  <c:v>磯城郡介護認定審査会共同設置特別会計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0.04</c:v>
                </c:pt>
                <c:pt idx="8">
                  <c:v>#N/A</c:v>
                </c:pt>
                <c:pt idx="9">
                  <c:v>0.03</c:v>
                </c:pt>
              </c:numCache>
            </c:numRef>
          </c:val>
          <c:extLst>
            <c:ext xmlns:c16="http://schemas.microsoft.com/office/drawing/2014/chart" uri="{C3380CC4-5D6E-409C-BE32-E72D297353CC}">
              <c16:uniqueId val="{00000003-9CF8-4903-8126-3BC03A715C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0.13</c:v>
                </c:pt>
                <c:pt idx="4">
                  <c:v>#N/A</c:v>
                </c:pt>
                <c:pt idx="5">
                  <c:v>0.13</c:v>
                </c:pt>
                <c:pt idx="6">
                  <c:v>#N/A</c:v>
                </c:pt>
                <c:pt idx="7">
                  <c:v>0.16</c:v>
                </c:pt>
                <c:pt idx="8">
                  <c:v>#N/A</c:v>
                </c:pt>
                <c:pt idx="9">
                  <c:v>0.15</c:v>
                </c:pt>
              </c:numCache>
            </c:numRef>
          </c:val>
          <c:extLst>
            <c:ext xmlns:c16="http://schemas.microsoft.com/office/drawing/2014/chart" uri="{C3380CC4-5D6E-409C-BE32-E72D297353CC}">
              <c16:uniqueId val="{00000004-9CF8-4903-8126-3BC03A715CF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0.97</c:v>
                </c:pt>
                <c:pt idx="4">
                  <c:v>#N/A</c:v>
                </c:pt>
                <c:pt idx="5">
                  <c:v>1.32</c:v>
                </c:pt>
                <c:pt idx="6">
                  <c:v>#N/A</c:v>
                </c:pt>
                <c:pt idx="7">
                  <c:v>1.42</c:v>
                </c:pt>
                <c:pt idx="8">
                  <c:v>#N/A</c:v>
                </c:pt>
                <c:pt idx="9">
                  <c:v>1.72</c:v>
                </c:pt>
              </c:numCache>
            </c:numRef>
          </c:val>
          <c:extLst>
            <c:ext xmlns:c16="http://schemas.microsoft.com/office/drawing/2014/chart" uri="{C3380CC4-5D6E-409C-BE32-E72D297353CC}">
              <c16:uniqueId val="{00000005-9CF8-4903-8126-3BC03A715C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2.71</c:v>
                </c:pt>
                <c:pt idx="2">
                  <c:v>#N/A</c:v>
                </c:pt>
                <c:pt idx="3">
                  <c:v>2.23</c:v>
                </c:pt>
                <c:pt idx="4">
                  <c:v>#N/A</c:v>
                </c:pt>
                <c:pt idx="5">
                  <c:v>1.58</c:v>
                </c:pt>
                <c:pt idx="6">
                  <c:v>#N/A</c:v>
                </c:pt>
                <c:pt idx="7">
                  <c:v>0.63</c:v>
                </c:pt>
                <c:pt idx="8">
                  <c:v>#N/A</c:v>
                </c:pt>
                <c:pt idx="9">
                  <c:v>2.74</c:v>
                </c:pt>
              </c:numCache>
            </c:numRef>
          </c:val>
          <c:extLst>
            <c:ext xmlns:c16="http://schemas.microsoft.com/office/drawing/2014/chart" uri="{C3380CC4-5D6E-409C-BE32-E72D297353CC}">
              <c16:uniqueId val="{00000006-9CF8-4903-8126-3BC03A715C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8.99</c:v>
                </c:pt>
                <c:pt idx="2">
                  <c:v>#N/A</c:v>
                </c:pt>
                <c:pt idx="3">
                  <c:v>9.27</c:v>
                </c:pt>
                <c:pt idx="4">
                  <c:v>#N/A</c:v>
                </c:pt>
                <c:pt idx="5">
                  <c:v>8.5500000000000007</c:v>
                </c:pt>
                <c:pt idx="6">
                  <c:v>#N/A</c:v>
                </c:pt>
                <c:pt idx="7">
                  <c:v>7.58</c:v>
                </c:pt>
                <c:pt idx="8">
                  <c:v>#N/A</c:v>
                </c:pt>
                <c:pt idx="9">
                  <c:v>6.08</c:v>
                </c:pt>
              </c:numCache>
            </c:numRef>
          </c:val>
          <c:extLst>
            <c:ext xmlns:c16="http://schemas.microsoft.com/office/drawing/2014/chart" uri="{C3380CC4-5D6E-409C-BE32-E72D297353CC}">
              <c16:uniqueId val="{00000007-9CF8-4903-8126-3BC03A715CF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9.89</c:v>
                </c:pt>
                <c:pt idx="2">
                  <c:v>#N/A</c:v>
                </c:pt>
                <c:pt idx="3">
                  <c:v>9.6999999999999993</c:v>
                </c:pt>
                <c:pt idx="4">
                  <c:v>#N/A</c:v>
                </c:pt>
                <c:pt idx="5">
                  <c:v>9.6199999999999992</c:v>
                </c:pt>
                <c:pt idx="6">
                  <c:v>#N/A</c:v>
                </c:pt>
                <c:pt idx="7">
                  <c:v>9.84</c:v>
                </c:pt>
                <c:pt idx="8">
                  <c:v>#N/A</c:v>
                </c:pt>
                <c:pt idx="9">
                  <c:v>9.43</c:v>
                </c:pt>
              </c:numCache>
            </c:numRef>
          </c:val>
          <c:extLst>
            <c:ext xmlns:c16="http://schemas.microsoft.com/office/drawing/2014/chart" uri="{C3380CC4-5D6E-409C-BE32-E72D297353CC}">
              <c16:uniqueId val="{00000008-9CF8-4903-8126-3BC03A715C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4.87</c:v>
                </c:pt>
                <c:pt idx="2">
                  <c:v>#N/A</c:v>
                </c:pt>
                <c:pt idx="3">
                  <c:v>9.07</c:v>
                </c:pt>
                <c:pt idx="4">
                  <c:v>#N/A</c:v>
                </c:pt>
                <c:pt idx="5">
                  <c:v>5.5</c:v>
                </c:pt>
                <c:pt idx="6">
                  <c:v>#N/A</c:v>
                </c:pt>
                <c:pt idx="7">
                  <c:v>6.78</c:v>
                </c:pt>
                <c:pt idx="8">
                  <c:v>#N/A</c:v>
                </c:pt>
                <c:pt idx="9">
                  <c:v>10.14</c:v>
                </c:pt>
              </c:numCache>
            </c:numRef>
          </c:val>
          <c:extLst>
            <c:ext xmlns:c16="http://schemas.microsoft.com/office/drawing/2014/chart" uri="{C3380CC4-5D6E-409C-BE32-E72D297353CC}">
              <c16:uniqueId val="{00000009-9CF8-4903-8126-3BC03A715C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1312</c:v>
                </c:pt>
                <c:pt idx="5">
                  <c:v>1293</c:v>
                </c:pt>
                <c:pt idx="8">
                  <c:v>1226</c:v>
                </c:pt>
                <c:pt idx="11">
                  <c:v>1191</c:v>
                </c:pt>
                <c:pt idx="14">
                  <c:v>1209</c:v>
                </c:pt>
              </c:numCache>
            </c:numRef>
          </c:val>
          <c:extLst>
            <c:ext xmlns:c16="http://schemas.microsoft.com/office/drawing/2014/chart" uri="{C3380CC4-5D6E-409C-BE32-E72D297353CC}">
              <c16:uniqueId val="{00000000-D75D-4854-AD89-2B4736618E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5D-4854-AD89-2B4736618E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5D-4854-AD89-2B4736618E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142</c:v>
                </c:pt>
                <c:pt idx="3">
                  <c:v>139</c:v>
                </c:pt>
                <c:pt idx="6">
                  <c:v>135</c:v>
                </c:pt>
                <c:pt idx="9">
                  <c:v>140</c:v>
                </c:pt>
                <c:pt idx="12">
                  <c:v>132</c:v>
                </c:pt>
              </c:numCache>
            </c:numRef>
          </c:val>
          <c:extLst>
            <c:ext xmlns:c16="http://schemas.microsoft.com/office/drawing/2014/chart" uri="{C3380CC4-5D6E-409C-BE32-E72D297353CC}">
              <c16:uniqueId val="{00000003-D75D-4854-AD89-2B4736618E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495</c:v>
                </c:pt>
                <c:pt idx="3">
                  <c:v>438</c:v>
                </c:pt>
                <c:pt idx="6">
                  <c:v>415</c:v>
                </c:pt>
                <c:pt idx="9">
                  <c:v>393</c:v>
                </c:pt>
                <c:pt idx="12">
                  <c:v>401</c:v>
                </c:pt>
              </c:numCache>
            </c:numRef>
          </c:val>
          <c:extLst>
            <c:ext xmlns:c16="http://schemas.microsoft.com/office/drawing/2014/chart" uri="{C3380CC4-5D6E-409C-BE32-E72D297353CC}">
              <c16:uniqueId val="{00000004-D75D-4854-AD89-2B4736618E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5D-4854-AD89-2B4736618E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5D-4854-AD89-2B4736618E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1183</c:v>
                </c:pt>
                <c:pt idx="3">
                  <c:v>1207</c:v>
                </c:pt>
                <c:pt idx="6">
                  <c:v>1295</c:v>
                </c:pt>
                <c:pt idx="9">
                  <c:v>1327</c:v>
                </c:pt>
                <c:pt idx="12">
                  <c:v>1460</c:v>
                </c:pt>
              </c:numCache>
            </c:numRef>
          </c:val>
          <c:extLst>
            <c:ext xmlns:c16="http://schemas.microsoft.com/office/drawing/2014/chart" uri="{C3380CC4-5D6E-409C-BE32-E72D297353CC}">
              <c16:uniqueId val="{00000007-D75D-4854-AD89-2B4736618E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508</c:v>
                </c:pt>
                <c:pt idx="2">
                  <c:v>#N/A</c:v>
                </c:pt>
                <c:pt idx="3">
                  <c:v>#N/A</c:v>
                </c:pt>
                <c:pt idx="4">
                  <c:v>491</c:v>
                </c:pt>
                <c:pt idx="5">
                  <c:v>#N/A</c:v>
                </c:pt>
                <c:pt idx="6">
                  <c:v>#N/A</c:v>
                </c:pt>
                <c:pt idx="7">
                  <c:v>619</c:v>
                </c:pt>
                <c:pt idx="8">
                  <c:v>#N/A</c:v>
                </c:pt>
                <c:pt idx="9">
                  <c:v>#N/A</c:v>
                </c:pt>
                <c:pt idx="10">
                  <c:v>669</c:v>
                </c:pt>
                <c:pt idx="11">
                  <c:v>#N/A</c:v>
                </c:pt>
                <c:pt idx="12">
                  <c:v>#N/A</c:v>
                </c:pt>
                <c:pt idx="13">
                  <c:v>784</c:v>
                </c:pt>
                <c:pt idx="14">
                  <c:v>#N/A</c:v>
                </c:pt>
              </c:numCache>
            </c:numRef>
          </c:val>
          <c:smooth val="0"/>
          <c:extLst>
            <c:ext xmlns:c16="http://schemas.microsoft.com/office/drawing/2014/chart" uri="{C3380CC4-5D6E-409C-BE32-E72D297353CC}">
              <c16:uniqueId val="{00000008-D75D-4854-AD89-2B4736618E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14245</c:v>
                </c:pt>
                <c:pt idx="5">
                  <c:v>14053</c:v>
                </c:pt>
                <c:pt idx="8">
                  <c:v>13840</c:v>
                </c:pt>
                <c:pt idx="11">
                  <c:v>14034</c:v>
                </c:pt>
                <c:pt idx="14">
                  <c:v>13490</c:v>
                </c:pt>
              </c:numCache>
            </c:numRef>
          </c:val>
          <c:extLst>
            <c:ext xmlns:c16="http://schemas.microsoft.com/office/drawing/2014/chart" uri="{C3380CC4-5D6E-409C-BE32-E72D297353CC}">
              <c16:uniqueId val="{00000000-ADEB-4CE1-A0D4-B29F25C7A9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2321</c:v>
                </c:pt>
                <c:pt idx="5">
                  <c:v>2130</c:v>
                </c:pt>
                <c:pt idx="8">
                  <c:v>2146</c:v>
                </c:pt>
                <c:pt idx="11">
                  <c:v>2117</c:v>
                </c:pt>
                <c:pt idx="14">
                  <c:v>2039</c:v>
                </c:pt>
              </c:numCache>
            </c:numRef>
          </c:val>
          <c:extLst>
            <c:ext xmlns:c16="http://schemas.microsoft.com/office/drawing/2014/chart" uri="{C3380CC4-5D6E-409C-BE32-E72D297353CC}">
              <c16:uniqueId val="{00000001-ADEB-4CE1-A0D4-B29F25C7A9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3170</c:v>
                </c:pt>
                <c:pt idx="5">
                  <c:v>3336</c:v>
                </c:pt>
                <c:pt idx="8">
                  <c:v>3375</c:v>
                </c:pt>
                <c:pt idx="11">
                  <c:v>3356</c:v>
                </c:pt>
                <c:pt idx="14">
                  <c:v>3451</c:v>
                </c:pt>
              </c:numCache>
            </c:numRef>
          </c:val>
          <c:extLst>
            <c:ext xmlns:c16="http://schemas.microsoft.com/office/drawing/2014/chart" uri="{C3380CC4-5D6E-409C-BE32-E72D297353CC}">
              <c16:uniqueId val="{00000002-ADEB-4CE1-A0D4-B29F25C7A9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EB-4CE1-A0D4-B29F25C7A9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EB-4CE1-A0D4-B29F25C7A9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EB-4CE1-A0D4-B29F25C7A9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2245</c:v>
                </c:pt>
                <c:pt idx="3">
                  <c:v>2131</c:v>
                </c:pt>
                <c:pt idx="6">
                  <c:v>2058</c:v>
                </c:pt>
                <c:pt idx="9">
                  <c:v>1973</c:v>
                </c:pt>
                <c:pt idx="12">
                  <c:v>1926</c:v>
                </c:pt>
              </c:numCache>
            </c:numRef>
          </c:val>
          <c:extLst>
            <c:ext xmlns:c16="http://schemas.microsoft.com/office/drawing/2014/chart" uri="{C3380CC4-5D6E-409C-BE32-E72D297353CC}">
              <c16:uniqueId val="{00000006-ADEB-4CE1-A0D4-B29F25C7A9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1042</c:v>
                </c:pt>
                <c:pt idx="3">
                  <c:v>952</c:v>
                </c:pt>
                <c:pt idx="6">
                  <c:v>867</c:v>
                </c:pt>
                <c:pt idx="9">
                  <c:v>803</c:v>
                </c:pt>
                <c:pt idx="12">
                  <c:v>577</c:v>
                </c:pt>
              </c:numCache>
            </c:numRef>
          </c:val>
          <c:extLst>
            <c:ext xmlns:c16="http://schemas.microsoft.com/office/drawing/2014/chart" uri="{C3380CC4-5D6E-409C-BE32-E72D297353CC}">
              <c16:uniqueId val="{00000007-ADEB-4CE1-A0D4-B29F25C7A9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7908</c:v>
                </c:pt>
                <c:pt idx="3">
                  <c:v>8041</c:v>
                </c:pt>
                <c:pt idx="6">
                  <c:v>7898</c:v>
                </c:pt>
                <c:pt idx="9">
                  <c:v>6897</c:v>
                </c:pt>
                <c:pt idx="12">
                  <c:v>6446</c:v>
                </c:pt>
              </c:numCache>
            </c:numRef>
          </c:val>
          <c:extLst>
            <c:ext xmlns:c16="http://schemas.microsoft.com/office/drawing/2014/chart" uri="{C3380CC4-5D6E-409C-BE32-E72D297353CC}">
              <c16:uniqueId val="{00000008-ADEB-4CE1-A0D4-B29F25C7A9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EB-4CE1-A0D4-B29F25C7A9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12872</c:v>
                </c:pt>
                <c:pt idx="3">
                  <c:v>12976</c:v>
                </c:pt>
                <c:pt idx="6">
                  <c:v>13300</c:v>
                </c:pt>
                <c:pt idx="9">
                  <c:v>13364</c:v>
                </c:pt>
                <c:pt idx="12">
                  <c:v>13374</c:v>
                </c:pt>
              </c:numCache>
            </c:numRef>
          </c:val>
          <c:extLst>
            <c:ext xmlns:c16="http://schemas.microsoft.com/office/drawing/2014/chart" uri="{C3380CC4-5D6E-409C-BE32-E72D297353CC}">
              <c16:uniqueId val="{0000000A-ADEB-4CE1-A0D4-B29F25C7A9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4331</c:v>
                </c:pt>
                <c:pt idx="2">
                  <c:v>#N/A</c:v>
                </c:pt>
                <c:pt idx="3">
                  <c:v>#N/A</c:v>
                </c:pt>
                <c:pt idx="4">
                  <c:v>4581</c:v>
                </c:pt>
                <c:pt idx="5">
                  <c:v>#N/A</c:v>
                </c:pt>
                <c:pt idx="6">
                  <c:v>#N/A</c:v>
                </c:pt>
                <c:pt idx="7">
                  <c:v>4762</c:v>
                </c:pt>
                <c:pt idx="8">
                  <c:v>#N/A</c:v>
                </c:pt>
                <c:pt idx="9">
                  <c:v>#N/A</c:v>
                </c:pt>
                <c:pt idx="10">
                  <c:v>3531</c:v>
                </c:pt>
                <c:pt idx="11">
                  <c:v>#N/A</c:v>
                </c:pt>
                <c:pt idx="12">
                  <c:v>#N/A</c:v>
                </c:pt>
                <c:pt idx="13">
                  <c:v>3343</c:v>
                </c:pt>
                <c:pt idx="14">
                  <c:v>#N/A</c:v>
                </c:pt>
              </c:numCache>
            </c:numRef>
          </c:val>
          <c:smooth val="0"/>
          <c:extLst>
            <c:ext xmlns:c16="http://schemas.microsoft.com/office/drawing/2014/chart" uri="{C3380CC4-5D6E-409C-BE32-E72D297353CC}">
              <c16:uniqueId val="{0000000B-ADEB-4CE1-A0D4-B29F25C7A9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1921</c:v>
                </c:pt>
                <c:pt idx="1">
                  <c:v>1904</c:v>
                </c:pt>
                <c:pt idx="2">
                  <c:v>1905</c:v>
                </c:pt>
              </c:numCache>
            </c:numRef>
          </c:val>
          <c:extLst>
            <c:ext xmlns:c16="http://schemas.microsoft.com/office/drawing/2014/chart" uri="{C3380CC4-5D6E-409C-BE32-E72D297353CC}">
              <c16:uniqueId val="{00000000-667C-43C1-8ED6-E6ED0B7EA0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753</c:v>
                </c:pt>
                <c:pt idx="1">
                  <c:v>647</c:v>
                </c:pt>
                <c:pt idx="2">
                  <c:v>656</c:v>
                </c:pt>
              </c:numCache>
            </c:numRef>
          </c:val>
          <c:extLst>
            <c:ext xmlns:c16="http://schemas.microsoft.com/office/drawing/2014/chart" uri="{C3380CC4-5D6E-409C-BE32-E72D297353CC}">
              <c16:uniqueId val="{00000001-667C-43C1-8ED6-E6ED0B7EA0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344</c:v>
                </c:pt>
                <c:pt idx="1">
                  <c:v>317</c:v>
                </c:pt>
                <c:pt idx="2">
                  <c:v>403</c:v>
                </c:pt>
              </c:numCache>
            </c:numRef>
          </c:val>
          <c:extLst>
            <c:ext xmlns:c16="http://schemas.microsoft.com/office/drawing/2014/chart" uri="{C3380CC4-5D6E-409C-BE32-E72D297353CC}">
              <c16:uniqueId val="{00000002-667C-43C1-8ED6-E6ED0B7EA0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{E6F0A175-CBEF-4B0F-AE47-6BEAF1A2F55A}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11E-4539-B38B-542004DAD4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{D7A1EEB7-45F5-41A2-8DDF-9761B8712D53}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1E-4539-B38B-542004DAD4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{2F1A7600-8E89-4E1A-8A8F-2671BF53E06A}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1E-4539-B38B-542004DAD4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{FBC03E03-9CD7-4C16-9DF1-D1D039842545}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1E-4539-B38B-542004DAD4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{A6E14DEB-147C-4416-AFB5-E5A4E098186A}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1E-4539-B38B-542004DAD46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{F9A9D545-BD04-4028-A3BC-4CF935ACE8CA}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11E-4539-B38B-542004DAD46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{90F32A3D-0238-4DCB-A951-72A6EF526FF0}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11E-4539-B38B-542004DAD46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{F1C8F265-3AAA-4FBD-A8DF-741911B41694}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11E-4539-B38B-542004DAD46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{2B66B3E3-7BBC-4D12-91F5-282199FC738C}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11E-4539-B38B-542004DAD4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68.099999999999994</c:v>
                </c:pt>
                <c:pt idx="16">
                  <c:v>69.2</c:v>
                </c:pt>
                <c:pt idx="24">
                  <c:v>70.400000000000006</c:v>
                </c:pt>
              </c:numCache>
            </c:numRef>
          </c:xVal>
          <c:yVal>
            <c:numRef>
              <c:f>公会計指標分析・財政指標組合せ分析表!$BP$51:$DC$51</c:f>
              <c:numCache>
                <c:formatCode>#,##0.0;"▲ "#,##0.0</c:formatCode>
                <c:ptCount val="40"/>
                <c:pt idx="8">
                  <c:v>76.900000000000006</c:v>
                </c:pt>
                <c:pt idx="16">
                  <c:v>79.7</c:v>
                </c:pt>
                <c:pt idx="24">
                  <c:v>56</c:v>
                </c:pt>
              </c:numCache>
            </c:numRef>
          </c:yVal>
          <c:smooth val="0"/>
          <c:extLst>
            <c:ext xmlns:c16="http://schemas.microsoft.com/office/drawing/2014/chart" uri="{C3380CC4-5D6E-409C-BE32-E72D297353CC}">
              <c16:uniqueId val="{00000009-E11E-4539-B38B-542004DAD4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{69D9B092-8250-4DAE-9B8F-6B73C0100146}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11E-4539-B38B-542004DAD4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{70F6045F-CB79-4EAC-9F04-5F7DF2B61EF7}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1E-4539-B38B-542004DAD4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{1DACCC78-3504-47D2-ABD2-02D6BBB57443}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1E-4539-B38B-542004DAD4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{FB4BB50E-1010-417D-8D99-803EDC2F237B}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1E-4539-B38B-542004DAD4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{A34394DE-7ED2-49F7-9F46-6DAC831C9E5C}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1E-4539-B38B-542004DAD46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{80BE9B3A-8116-4F13-B019-37A0C92B8EA3}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11E-4539-B38B-542004DAD46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{39B69F67-E918-4176-AEC5-6166D5FB00F0}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11E-4539-B38B-542004DAD46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{031AB80D-5595-4633-B91E-E26EA1E52051}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11E-4539-B38B-542004DAD46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{D2C2BB44-6B56-4200-BC13-CCAA82BCD0DD}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11E-4539-B38B-542004DAD4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60.3</c:v>
                </c:pt>
                <c:pt idx="24">
                  <c:v>61.5</c:v>
                </c:pt>
              </c:numCache>
            </c:numRef>
          </c:xVal>
          <c:yVal>
            <c:numRef>
              <c:f>公会計指標分析・財政指標組合せ分析表!$BP$55:$DC$55</c:f>
              <c:numCache>
                <c:formatCode>#,##0.0;"▲ "#,##0.0</c:formatCode>
                <c:ptCount val="40"/>
                <c:pt idx="8">
                  <c:v>18.2</c:v>
                </c:pt>
                <c:pt idx="16">
                  <c:v>20.3</c:v>
                </c:pt>
                <c:pt idx="24">
                  <c:v>15.5</c:v>
                </c:pt>
              </c:numCache>
            </c:numRef>
          </c:yVal>
          <c:smooth val="0"/>
          <c:extLst>
            <c:ext xmlns:c16="http://schemas.microsoft.com/office/drawing/2014/chart" uri="{C3380CC4-5D6E-409C-BE32-E72D297353CC}">
              <c16:uniqueId val="{00000013-E11E-4539-B38B-542004DAD46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{6DEE9D1F-A5C9-4DBF-8EA9-62ECB6593ADC}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A79-4898-8B49-0DE79BDA21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{7B8BED93-64B8-4AFB-B016-426C895B6CA8}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79-4898-8B49-0DE79BDA21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{2DA018B9-4BEB-47E4-BFA8-3D57C4138C5C}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79-4898-8B49-0DE79BDA21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{7E3D08B9-B3C4-4056-A798-97C0F34181D7}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79-4898-8B49-0DE79BDA21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{FA04F80B-3FF9-4D57-B3B8-75EB40F4C490}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79-4898-8B49-0DE79BDA215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{F6B9B072-5B62-4311-95DF-C1532B9DF8EF}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A79-4898-8B49-0DE79BDA215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{B6E87A0A-9224-45B4-B4C3-2E754114CFA0}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A79-4898-8B49-0DE79BDA215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{5520F80E-1898-4F95-8D25-11D9795C4F51}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A79-4898-8B49-0DE79BDA215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{8345BA35-4E11-48DE-979A-6E20DC7F0C0D}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A79-4898-8B49-0DE79BDA21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7.9</c:v>
                </c:pt>
                <c:pt idx="16">
                  <c:v>9</c:v>
                </c:pt>
                <c:pt idx="24">
                  <c:v>9.6999999999999993</c:v>
                </c:pt>
                <c:pt idx="32">
                  <c:v>10.8</c:v>
                </c:pt>
              </c:numCache>
            </c:numRef>
          </c:xVal>
          <c:yVal>
            <c:numRef>
              <c:f>公会計指標分析・財政指標組合せ分析表!$BP$73:$DC$73</c:f>
              <c:numCache>
                <c:formatCode>#,##0.0;"▲ "#,##0.0</c:formatCode>
                <c:ptCount val="40"/>
                <c:pt idx="0">
                  <c:v>73.3</c:v>
                </c:pt>
                <c:pt idx="8">
                  <c:v>76.900000000000006</c:v>
                </c:pt>
                <c:pt idx="16">
                  <c:v>79.7</c:v>
                </c:pt>
                <c:pt idx="24">
                  <c:v>56</c:v>
                </c:pt>
                <c:pt idx="32">
                  <c:v>49.3</c:v>
                </c:pt>
              </c:numCache>
            </c:numRef>
          </c:yVal>
          <c:smooth val="0"/>
          <c:extLst>
            <c:ext xmlns:c16="http://schemas.microsoft.com/office/drawing/2014/chart" uri="{C3380CC4-5D6E-409C-BE32-E72D297353CC}">
              <c16:uniqueId val="{00000009-3A79-4898-8B49-0DE79BDA21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484982262568776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{5E5F189E-74B6-4957-8801-2330474E6BEC}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A79-4898-8B49-0DE79BDA21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{18DA6C92-A88D-43FB-A792-E62698DF2ABA}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79-4898-8B49-0DE79BDA21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{844BEA50-B0BC-4C21-A398-64C23F250C22}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79-4898-8B49-0DE79BDA21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{60400D3A-610A-4D5B-BEB4-7D52D13CF5B4}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79-4898-8B49-0DE79BDA21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{9449268C-EDDC-4C0D-8F94-E7B52C4490C2}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79-4898-8B49-0DE79BDA2156}"/>
                </c:ext>
              </c:extLst>
            </c:dLbl>
            <c:dLbl>
              <c:idx val="8"/>
              <c:layout>
                <c:manualLayout>
                  <c:x val="0"/>
                  <c:y val="-2.71411124133249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{2540CF49-3F73-4DC5-A3B0-98F34C8AECA3}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A79-4898-8B49-0DE79BDA2156}"/>
                </c:ext>
              </c:extLst>
            </c:dLbl>
            <c:dLbl>
              <c:idx val="16"/>
              <c:layout>
                <c:manualLayout>
                  <c:x val="0"/>
                  <c:y val="-1.932657354201329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{42458C72-9630-4227-8310-E956A1335F43}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A79-4898-8B49-0DE79BDA2156}"/>
                </c:ext>
              </c:extLst>
            </c:dLbl>
            <c:dLbl>
              <c:idx val="24"/>
              <c:layout>
                <c:manualLayout>
                  <c:x val="0"/>
                  <c:y val="-5.775367883022685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{4A2549F7-6585-4196-B9C6-D62C8600749C}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A79-4898-8B49-0DE79BDA215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{E7CFF45C-F1AC-47E9-A189-F6ACA053A770}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A79-4898-8B49-0DE79BDA21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A79-4898-8B49-0DE79BDA2156}"/>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240C1E2-1015-4006-AAFE-67D4A168E60B}"/>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3AD3532-44E7-41FE-BABB-BE6D44235E35}"/>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10.8%</a:t>
          </a:r>
          <a:r>
            <a:rPr kumimoji="1" lang="ja-JP" altLang="en-US" sz="1200">
              <a:latin typeface="ＭＳ ゴシック" pitchFamily="49" charset="-128"/>
              <a:ea typeface="ＭＳ ゴシック" pitchFamily="49" charset="-128"/>
            </a:rPr>
            <a:t>となっており、令和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年度と比して</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増となっている。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道路整備、内水対策、中学校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給食施設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整備等の実施のため平成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年度及び令和元年度に借り入れた地方債の元金償還が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13,724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千円）こと等による。</a:t>
          </a:r>
          <a:b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200">
              <a:latin typeface="ＭＳ ゴシック" pitchFamily="49" charset="-128"/>
              <a:ea typeface="ＭＳ ゴシック" pitchFamily="49" charset="-128"/>
            </a:rPr>
            <a:t>公債費については平成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年度に借り入れたごみ処理運搬のための中継施設整備事業等の償還が終了する令和</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年度頃まで高止まりで推移していくと見込まれており、実質公債費比率も同様に高い水準で推移していくと考えられる。</a:t>
          </a:r>
          <a:br>
            <a:rPr kumimoji="1" lang="en-US" altLang="ja-JP"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今後は元利償還金と交付税算入率のバランスをより考慮し、算入率の高い地方債を活用していくなどして、実質公債費比率の改善に努めていく。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で前年度に比して</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ポイント改善した。主な要因は分母となっている標準財政規模の増及び分子の一部事務組合への負担見込額の減による。しかしながら公債費について令和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年度頃まで高止まりで推移していくと考えられ、また標準財政規模の増の主な要因である普通交付税の増も令和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年度のみの臨時的なものであると考えられることから、今後も交付税算入の有利な起債の活用や積極的な基金の積立などをおこない、将来負担比率の適正な維持に努める。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奈良県田原本町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152,916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今後見込まれる地方債償還の増加に対応し、弾力的な財政運営ができるよう、全般的な基金の積立に努める。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福祉基金については、運用益である利息を福祉関係の事業などに活用する果実運用型基金として運用している。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公共施設等整備基金については、公共施設等にかかる更新費用の適正な管理のため運用している。また令和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年度に公共施設の再編について検討予定としており、その際に基金充当の対象とすべき公共施設についても検討の予定である。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企業版ふるさと納税基金については田原本町まち・ひと・しごと創生推進計画に掲げた事業に要する経費の財源に充てるため運用している。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森林環境整備促進基金については、木材利用の促進、普及啓発等の森林整備の促進のため運用している。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ふるさと応援基金については、寄附の際選択いただいた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「子育ての願いをかなえるまちづくり」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「健康で安心な暮らしを支えるまちづくり」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「潤いや喜びを与える学びとスポーツのまちづくり」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「安全で快適な暮らしを支えるまちづくり」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「賑わいと活力あふれるまちづくり」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の５つのメニューに沿った事業を実施するのに活用する。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85,850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千円の増となっている。主な要因は公共施設整備基金の積立による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千円の増、ふるさと応援基金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40,283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66,307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千円の取崩による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26,024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千円の減、企業版ふるさと納税基金の積立による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千円の増等による。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については現在の残高を維持していく。公共施設等整備基金については、公共施設等にかかる更新費用の適正な管理のため、運用していく。企業版ふるさと納税基金については、田原本町まち・ひと・しごと創生推進計画に掲げた事業に要する経費の財源に充てるため運用していく。森林環境整備促進基金については、森林環境学習などの普及啓発にかかる事業などを実施していく。ふるさと応援基金については、ふるさと応援寄附金により、メニューに沿った事業を実施し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財政調整基金については現在の残高を維持し、今後大規模な投資的経費が必要となるときに備えて適正に運用していく。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千円の増となっている。平成緊急内水対策事業、ごみ処理広域化施設整備事業に係る償還金等に対して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千円の取崩を行ったが、同年度中に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千円の積立を行っている。また積立の原資には平成緊急内水対策事業償還金補助金等があり、補助金として交付された分を積み立てている。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ごみ処理広域化施設整備事業については後年度に至るまで償還額が多額に上っており、令和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年度頃まで計画的に取崩を実施する見込みである。各年度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千円程度の取崩になる想定である。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404E799-DAE0-4399-BF87-744251A8B2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94CB2F-475C-47D6-8426-106F085F7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4F941BA-6EAE-4437-84C9-382BA5CF6F2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8243DA3-1092-4609-B7F7-C3A0F61F8C3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C0637CF-BAB5-4632-88A5-6D65C9BA7E4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C745C7E-267E-40CA-9771-B66A9E36A6D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1ADE368-631D-407D-BCF7-895D9EFBADB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7C95A10-110C-4470-A37B-65FFEC55F6A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73BFC0A-3CFE-42EE-B4E4-98B92DE7F73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3711C67-7EE1-4BE3-A0E2-66166E19CC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2D9844B-FB5B-4BF9-8B1D-81F3A2CE5BA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5BF4435-9D55-47D1-BD10-1FE635B2E7A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26740EC-00FD-4975-BE0F-1ABAB9435B7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6CCBC5B-5888-46C2-B3DF-25BACEC8FEF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700D41B-94F8-4EBA-BC8A-ED8BFA4CDCE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CE58B00-905D-4C5C-9917-AAC6B33CB11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EB47E1C-AA43-4B52-AB3C-4957DFC3CF0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2075B37-8912-43CB-B054-C5B9E7EC168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D84F499-ACC9-48E4-86DD-0C13AEAE39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3516340-9471-4961-91E6-A461D34ED7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2B2EACC-16F4-413B-93E4-393CE65E69B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749EA80-3EB7-4E2E-9FB8-CB6B8C2933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A395561-1911-45C8-97F7-3C3886CCB9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741556E-F81A-4EDC-A9B6-610D1B3B99B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137F828-2B5D-454B-9339-F4CDEC0B6D4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09BD5DA-0C6D-4F14-8146-373CA06C67B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9246BFB-2D1C-4382-8A9B-9314027EF6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4D9380-8C29-4E48-8B7F-3AD4C25B09C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71BE0D8-B2DA-4A96-A495-5A95E7A0C47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461845F-B2E9-4226-BC67-35CE2BF5775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B1BEC75-A2DF-46C2-A1CC-E81F9CBF793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D8F78B9-53D4-4704-AF35-9415DF89567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A3E0020-F082-4D59-8DCB-09EBAF5731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D3BCC99-7AE9-47CD-9165-A7C496330E4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396DF68-D090-4A9F-BDDB-08B4B047E95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6AFD77C-9257-42DE-BE92-55203AACAC1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E42B7178-A130-4AE9-81FD-36EF77A7747F}"/>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B256A7E-164C-4030-A7AC-ACFB47A7C91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E51E136-758C-4CCC-8026-713DC6C555F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6E3B851-097B-4FA9-B3B4-1F9D648A1A7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5DE7268-3159-40ED-B049-2689D38B321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B5EB227-9AA4-467E-BA5C-17997B2FA49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E2C07DB-98D7-4BC9-912B-E47C3A0AD87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EA1F877-DE5F-4159-A261-3746671D0A6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EE97884-6502-46CD-9A64-68D37FCD4FD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8392472-2997-4E75-B1DB-01B0D79405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5B89029-65CC-4C3A-A62D-96BF03F1A33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令和４年３月に公共施設等総合管理計画の見直しを行い、当該計画等に基づき、施設の集約化の検討や老朽化対策等、適切な施設の維持管理を目指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5F6A872-0834-4E65-8A81-1695ECCEB08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7362286-DDC4-469A-8672-C787F7879BA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4EC0DE2-B7E1-4683-84DB-BDB344E241B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5E99D18-8447-4C84-967F-13F5315304F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1F8885C-33C0-4D8E-84C2-676CD3162DA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3192EFA-01D5-4382-9D46-9DEA4728649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F6DF159-EBC8-4D30-AD3C-39CB82E6165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F485E2D3-3385-4A4E-8B31-626D8A8A03A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EE18DA6-A015-410B-914D-194FE77B3E6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74348997-D493-4113-86C0-AC12D92CFD0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55C22ED-0B34-417F-99C7-4375A4FAA64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C57E058-3CFA-4DA8-8DFE-26A74D29D73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BA57E12-BBC7-4941-A610-5C48DCAB516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2A0E433-979F-4BFD-B676-534F7A16A30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62BEDDE-24F5-4D58-9E29-E280728A0BA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0973299-1C73-4EF3-8785-5269ACE523E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690E49F-2790-48B8-B8B3-6857704FDA4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A4BE819-40F1-4FFF-B0AF-32979FB5B25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D1730410-A6F0-45A4-B4EB-71E7ED3376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E89CFD92-F06A-4BB6-8411-0FA17B649225}"/>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745356C0-30B1-4874-81E7-CAC0A5F4F10F}"/>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47442634-6765-42AA-B30C-E33ED93E8C4F}"/>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6F5D5415-8357-4B68-AB75-225E7085D5A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7277C507-5F12-4A80-A5F8-B6BBD3E2560D}"/>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13DB806-85E9-4E5F-9421-72BFE20224D4}"/>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2988F3C-D947-4173-9BD3-A172436413EA}"/>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5DD56FC2-1712-48F5-8BD9-5F07C93F4129}"/>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1B0ADFA5-C129-48E2-B0CF-2F35906480A1}"/>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9C39D2ED-FE65-4552-8437-53081EB2C41C}"/>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694D679-B369-4C4A-A17E-288FCC8EB1F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706147A-1661-419C-A5B0-C1AFECD0EBC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62CCB55-4E60-4C39-88AC-D8625C0FF78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AF17B55-C144-4C2F-9AEC-7FA84373B3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9148C18-2C9D-47D2-87A8-C86C6BEA3AD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61776</xdr:rowOff>
    </xdr:from>
    <xdr:to>
      <xdr:col>19</xdr:col>
      <xdr:colOff>187325</xdr:colOff>
      <xdr:row>31</xdr:row>
      <xdr:rowOff>163376</xdr:rowOff>
    </xdr:to>
    <xdr:sp macro="" textlink="">
      <xdr:nvSpPr>
        <xdr:cNvPr id="83" name="楕円 82">
          <a:extLst>
            <a:ext uri="{FF2B5EF4-FFF2-40B4-BE49-F238E27FC236}">
              <a16:creationId xmlns:a16="http://schemas.microsoft.com/office/drawing/2014/main" id="{ED6B3C4E-06AC-46E8-8C6D-DF9F2D108387}"/>
            </a:ext>
          </a:extLst>
        </xdr:cNvPr>
        <xdr:cNvSpPr/>
      </xdr:nvSpPr>
      <xdr:spPr>
        <a:xfrm>
          <a:off x="4000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4" name="楕円 83">
          <a:extLst>
            <a:ext uri="{FF2B5EF4-FFF2-40B4-BE49-F238E27FC236}">
              <a16:creationId xmlns:a16="http://schemas.microsoft.com/office/drawing/2014/main" id="{6CD990CC-D29D-4D2D-9E2B-246BCAD188C4}"/>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112576</xdr:rowOff>
    </xdr:to>
    <xdr:cxnSp macro="">
      <xdr:nvCxnSpPr>
        <xdr:cNvPr id="85" name="直線コネクタ 84">
          <a:extLst>
            <a:ext uri="{FF2B5EF4-FFF2-40B4-BE49-F238E27FC236}">
              <a16:creationId xmlns:a16="http://schemas.microsoft.com/office/drawing/2014/main" id="{1D8B25A8-4EB0-4464-A34E-4301C33C3852}"/>
            </a:ext>
          </a:extLst>
        </xdr:cNvPr>
        <xdr:cNvCxnSpPr/>
      </xdr:nvCxnSpPr>
      <xdr:spPr>
        <a:xfrm>
          <a:off x="3289300" y="616204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162288</xdr:rowOff>
    </xdr:from>
    <xdr:to>
      <xdr:col>11</xdr:col>
      <xdr:colOff>187325</xdr:colOff>
      <xdr:row>31</xdr:row>
      <xdr:rowOff>92438</xdr:rowOff>
    </xdr:to>
    <xdr:sp macro="" textlink="">
      <xdr:nvSpPr>
        <xdr:cNvPr id="86" name="楕円 85">
          <a:extLst>
            <a:ext uri="{FF2B5EF4-FFF2-40B4-BE49-F238E27FC236}">
              <a16:creationId xmlns:a16="http://schemas.microsoft.com/office/drawing/2014/main" id="{72525866-F1C4-46CD-B388-B5367FB63E6D}"/>
            </a:ext>
          </a:extLst>
        </xdr:cNvPr>
        <xdr:cNvSpPr/>
      </xdr:nvSpPr>
      <xdr:spPr>
        <a:xfrm>
          <a:off x="2476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31</xdr:row>
      <xdr:rowOff>75565</xdr:rowOff>
    </xdr:to>
    <xdr:cxnSp macro="">
      <xdr:nvCxnSpPr>
        <xdr:cNvPr id="87" name="直線コネクタ 86">
          <a:extLst>
            <a:ext uri="{FF2B5EF4-FFF2-40B4-BE49-F238E27FC236}">
              <a16:creationId xmlns:a16="http://schemas.microsoft.com/office/drawing/2014/main" id="{238EDCE5-DAF0-4F7C-8035-5A4C89AFB7C0}"/>
            </a:ext>
          </a:extLst>
        </xdr:cNvPr>
        <xdr:cNvCxnSpPr/>
      </xdr:nvCxnSpPr>
      <xdr:spPr>
        <a:xfrm>
          <a:off x="2527300" y="612811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8" name="n_1aveValue有形固定資産減価償却率">
          <a:extLst>
            <a:ext uri="{FF2B5EF4-FFF2-40B4-BE49-F238E27FC236}">
              <a16:creationId xmlns:a16="http://schemas.microsoft.com/office/drawing/2014/main" id="{5F16DD5A-3C1D-47AA-BF76-E3ED0857976A}"/>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89" name="n_2aveValue有形固定資産減価償却率">
          <a:extLst>
            <a:ext uri="{FF2B5EF4-FFF2-40B4-BE49-F238E27FC236}">
              <a16:creationId xmlns:a16="http://schemas.microsoft.com/office/drawing/2014/main" id="{E7C21CA6-F5C2-485E-881F-6C9A18DAB111}"/>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0" name="n_3aveValue有形固定資産減価償却率">
          <a:extLst>
            <a:ext uri="{FF2B5EF4-FFF2-40B4-BE49-F238E27FC236}">
              <a16:creationId xmlns:a16="http://schemas.microsoft.com/office/drawing/2014/main" id="{E8421C32-9600-47F7-803A-F27B6A90D40D}"/>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1" name="n_4aveValue有形固定資産減価償却率">
          <a:extLst>
            <a:ext uri="{FF2B5EF4-FFF2-40B4-BE49-F238E27FC236}">
              <a16:creationId xmlns:a16="http://schemas.microsoft.com/office/drawing/2014/main" id="{CEDAA44F-3E37-4A89-8D94-AB1B07DCA44E}"/>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154503</xdr:rowOff>
    </xdr:from>
    <xdr:ext cx="405111" cy="259045"/>
    <xdr:sp macro="" textlink="">
      <xdr:nvSpPr>
        <xdr:cNvPr id="92" name="n_1mainValue有形固定資産減価償却率">
          <a:extLst>
            <a:ext uri="{FF2B5EF4-FFF2-40B4-BE49-F238E27FC236}">
              <a16:creationId xmlns:a16="http://schemas.microsoft.com/office/drawing/2014/main" id="{5DFC0E4B-80D1-42B5-8DC0-873886A8D097}"/>
            </a:ext>
          </a:extLst>
        </xdr:cNvPr>
        <xdr:cNvSpPr txBox="1"/>
      </xdr:nvSpPr>
      <xdr:spPr>
        <a:xfrm>
          <a:off x="38360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3" name="n_2mainValue有形固定資産減価償却率">
          <a:extLst>
            <a:ext uri="{FF2B5EF4-FFF2-40B4-BE49-F238E27FC236}">
              <a16:creationId xmlns:a16="http://schemas.microsoft.com/office/drawing/2014/main" id="{841A53E2-2557-4B9B-A8FD-162C474A82BF}"/>
            </a:ext>
          </a:extLst>
        </xdr:cNvPr>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94" name="n_3mainValue有形固定資産減価償却率">
          <a:extLst>
            <a:ext uri="{FF2B5EF4-FFF2-40B4-BE49-F238E27FC236}">
              <a16:creationId xmlns:a16="http://schemas.microsoft.com/office/drawing/2014/main" id="{42CBB44B-CCED-4D81-BBCF-2A21B6F9DA8D}"/>
            </a:ext>
          </a:extLst>
        </xdr:cNvPr>
        <xdr:cNvSpPr txBox="1"/>
      </xdr:nvSpPr>
      <xdr:spPr>
        <a:xfrm>
          <a:off x="2324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13B85713-6779-4640-B759-01E5465260A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A5B466EB-A07D-4B98-A361-AE589A6377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A25B27C3-0CEB-4EC8-9234-14796F7F2D3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8E338891-BB07-4B18-BB46-F0F8BBA0B08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9FFFAE03-FC9B-46F8-B2C1-4C232958895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25442BAC-A0FB-4EBB-9330-DFAFEA66954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A3DDA8B1-21A2-478B-B0F3-ED30CDCD52C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4F1201DF-6276-42D1-B185-A4B81C0D25E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45513DF7-CC9B-4CB4-B73F-9204FA92CFE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8FF54657-C581-43C9-921B-D96FC741EA9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87251B05-CE1C-48C7-B484-D5A156FF2D8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6F572B3-AD99-4390-8261-9DAADC7FC21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896E4156-5F14-46BB-BA88-46B0559762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令和３年度は市街地再開発施設用地購入、</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流域貯留施設、道路の新設改良や学校の外壁補強</a:t>
          </a:r>
          <a:r>
            <a:rPr kumimoji="1" lang="ja-JP" altLang="en-US" sz="1100">
              <a:latin typeface="ＭＳ Ｐゴシック" panose="020B0600070205080204" pitchFamily="50" charset="-128"/>
              <a:ea typeface="ＭＳ Ｐゴシック" panose="020B0600070205080204" pitchFamily="50" charset="-128"/>
            </a:rPr>
            <a:t>などに地方債の借入を行った。</a:t>
          </a:r>
        </a:p>
        <a:p>
          <a:r>
            <a:rPr kumimoji="1" lang="ja-JP" altLang="en-US" sz="1100">
              <a:latin typeface="ＭＳ Ｐゴシック" panose="020B0600070205080204" pitchFamily="50" charset="-128"/>
              <a:ea typeface="ＭＳ Ｐゴシック" panose="020B0600070205080204" pitchFamily="50" charset="-128"/>
            </a:rPr>
            <a:t>今後も市街地再開発や学校施設の再配置、公共施設の老朽化対策などがあり、地方債残高は高い水準を維持することが見込まれることから、債務償還比率も類似団体に比べて高い水準が続く予定である。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EEA585A8-4E47-497A-A3D3-3FC828C50B9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8DECBB9E-30DD-43DD-93A2-ED35DFEDDD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50E72392-2DD5-4D3A-88F6-C7641B69421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A1DBD2C8-6BF4-4188-9781-DAF30833FD2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1DFC9C17-17E1-4220-90A4-161B5F68CE3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950E5A1B-FD40-405F-AAB8-195C5C909D4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6B277FB8-6327-48B7-B957-FBE46B7CD9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BB51105A-D45E-479C-BA44-D7116EFA81D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ABFA5966-E993-4F25-A533-68777947A46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66E96893-39BD-4770-B3D1-39E86624264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E9CACD30-D5D7-4E2A-8487-70345953450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392652BC-9006-4DB2-ACE7-DCC02EAE9DC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F0E513CD-39A9-400D-A3A2-0E6E2C4E9D5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11ECDFF6-0475-4564-BB5B-8D431D155EA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F7C76394-DF8B-4AA1-94CE-4B65D39A9DD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3" name="直線コネクタ 122">
          <a:extLst>
            <a:ext uri="{FF2B5EF4-FFF2-40B4-BE49-F238E27FC236}">
              <a16:creationId xmlns:a16="http://schemas.microsoft.com/office/drawing/2014/main" id="{A85D7B1B-7941-4BAE-8EAC-58FD9450AB21}"/>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24" name="債務償還比率最小値テキスト">
          <a:extLst>
            <a:ext uri="{FF2B5EF4-FFF2-40B4-BE49-F238E27FC236}">
              <a16:creationId xmlns:a16="http://schemas.microsoft.com/office/drawing/2014/main" id="{DD680373-7D7A-4484-A52B-231E08028B21}"/>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25" name="直線コネクタ 124">
          <a:extLst>
            <a:ext uri="{FF2B5EF4-FFF2-40B4-BE49-F238E27FC236}">
              <a16:creationId xmlns:a16="http://schemas.microsoft.com/office/drawing/2014/main" id="{DEB6DBC5-E9BD-49D4-9406-FACD11A06D94}"/>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42087CF6-6EC2-4056-95BA-2578747654A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2E8ECE7D-089E-46BB-8F4E-BC3C5005ED4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28" name="債務償還比率平均値テキスト">
          <a:extLst>
            <a:ext uri="{FF2B5EF4-FFF2-40B4-BE49-F238E27FC236}">
              <a16:creationId xmlns:a16="http://schemas.microsoft.com/office/drawing/2014/main" id="{B376C227-E880-44D5-8753-A8CA17B3F9CF}"/>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29" name="フローチャート: 判断 128">
          <a:extLst>
            <a:ext uri="{FF2B5EF4-FFF2-40B4-BE49-F238E27FC236}">
              <a16:creationId xmlns:a16="http://schemas.microsoft.com/office/drawing/2014/main" id="{036CDEF5-DF00-4D1C-9CA4-FA3747F67028}"/>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0" name="フローチャート: 判断 129">
          <a:extLst>
            <a:ext uri="{FF2B5EF4-FFF2-40B4-BE49-F238E27FC236}">
              <a16:creationId xmlns:a16="http://schemas.microsoft.com/office/drawing/2014/main" id="{7A2AF6B4-46D1-491F-B2D0-E056FDD42F89}"/>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1" name="フローチャート: 判断 130">
          <a:extLst>
            <a:ext uri="{FF2B5EF4-FFF2-40B4-BE49-F238E27FC236}">
              <a16:creationId xmlns:a16="http://schemas.microsoft.com/office/drawing/2014/main" id="{7C9CE05D-6869-4AA2-BA8C-B2910C46C178}"/>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2" name="フローチャート: 判断 131">
          <a:extLst>
            <a:ext uri="{FF2B5EF4-FFF2-40B4-BE49-F238E27FC236}">
              <a16:creationId xmlns:a16="http://schemas.microsoft.com/office/drawing/2014/main" id="{1F602C4D-9935-4AA9-A6AF-3BAB1FE24ECC}"/>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3" name="フローチャート: 判断 132">
          <a:extLst>
            <a:ext uri="{FF2B5EF4-FFF2-40B4-BE49-F238E27FC236}">
              <a16:creationId xmlns:a16="http://schemas.microsoft.com/office/drawing/2014/main" id="{916AB9A8-7FCE-471C-B286-6A382251A42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2E547C3-0FFF-4020-B99E-BBDCFBC04FC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84A7D133-2BAF-4067-AE97-D49BC9FE9F3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18A2EC5-DE36-4610-B738-BA3FEFA6BB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864E270-A840-467C-869A-039E7C4A04B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6B739F5-75D9-4C14-B43A-D7DA15DB17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147997</xdr:rowOff>
    </xdr:from>
    <xdr:to>
      <xdr:col>76</xdr:col>
      <xdr:colOff>73025</xdr:colOff>
      <xdr:row>31</xdr:row>
      <xdr:rowOff>78147</xdr:rowOff>
    </xdr:to>
    <xdr:sp macro="" textlink="">
      <xdr:nvSpPr>
        <xdr:cNvPr id="139" name="楕円 138">
          <a:extLst>
            <a:ext uri="{FF2B5EF4-FFF2-40B4-BE49-F238E27FC236}">
              <a16:creationId xmlns:a16="http://schemas.microsoft.com/office/drawing/2014/main" id="{844E88CB-0550-4B67-8DF7-2B4395159A36}"/>
            </a:ext>
          </a:extLst>
        </xdr:cNvPr>
        <xdr:cNvSpPr/>
      </xdr:nvSpPr>
      <xdr:spPr>
        <a:xfrm>
          <a:off x="14744700" y="60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126424</xdr:rowOff>
    </xdr:from>
    <xdr:ext cx="469744" cy="259045"/>
    <xdr:sp macro="" textlink="">
      <xdr:nvSpPr>
        <xdr:cNvPr id="140" name="債務償還比率該当値テキスト">
          <a:extLst>
            <a:ext uri="{FF2B5EF4-FFF2-40B4-BE49-F238E27FC236}">
              <a16:creationId xmlns:a16="http://schemas.microsoft.com/office/drawing/2014/main" id="{0D38884D-A26C-4441-82D7-5303C6210E3E}"/>
            </a:ext>
          </a:extLst>
        </xdr:cNvPr>
        <xdr:cNvSpPr txBox="1"/>
      </xdr:nvSpPr>
      <xdr:spPr>
        <a:xfrm>
          <a:off x="14846300" y="604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143340</xdr:rowOff>
    </xdr:from>
    <xdr:to>
      <xdr:col>72</xdr:col>
      <xdr:colOff>123825</xdr:colOff>
      <xdr:row>33</xdr:row>
      <xdr:rowOff>73490</xdr:rowOff>
    </xdr:to>
    <xdr:sp macro="" textlink="">
      <xdr:nvSpPr>
        <xdr:cNvPr id="141" name="楕円 140">
          <a:extLst>
            <a:ext uri="{FF2B5EF4-FFF2-40B4-BE49-F238E27FC236}">
              <a16:creationId xmlns:a16="http://schemas.microsoft.com/office/drawing/2014/main" id="{70CF8A1D-5F70-4BE0-ABA2-FD578D5249BB}"/>
            </a:ext>
          </a:extLst>
        </xdr:cNvPr>
        <xdr:cNvSpPr/>
      </xdr:nvSpPr>
      <xdr:spPr>
        <a:xfrm>
          <a:off x="14033500" y="64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27347</xdr:rowOff>
    </xdr:from>
    <xdr:to>
      <xdr:col>76</xdr:col>
      <xdr:colOff>22225</xdr:colOff>
      <xdr:row>33</xdr:row>
      <xdr:rowOff>22690</xdr:rowOff>
    </xdr:to>
    <xdr:cxnSp macro="">
      <xdr:nvCxnSpPr>
        <xdr:cNvPr id="142" name="直線コネクタ 141">
          <a:extLst>
            <a:ext uri="{FF2B5EF4-FFF2-40B4-BE49-F238E27FC236}">
              <a16:creationId xmlns:a16="http://schemas.microsoft.com/office/drawing/2014/main" id="{9B9A4CA2-AAD5-48D5-933D-BF8BEDC1E151}"/>
            </a:ext>
          </a:extLst>
        </xdr:cNvPr>
        <xdr:cNvCxnSpPr/>
      </xdr:nvCxnSpPr>
      <xdr:spPr>
        <a:xfrm flipV="1">
          <a:off x="14084300" y="6113822"/>
          <a:ext cx="711200" cy="3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60649</xdr:rowOff>
    </xdr:from>
    <xdr:to>
      <xdr:col>68</xdr:col>
      <xdr:colOff>123825</xdr:colOff>
      <xdr:row>33</xdr:row>
      <xdr:rowOff>162249</xdr:rowOff>
    </xdr:to>
    <xdr:sp macro="" textlink="">
      <xdr:nvSpPr>
        <xdr:cNvPr id="143" name="楕円 142">
          <a:extLst>
            <a:ext uri="{FF2B5EF4-FFF2-40B4-BE49-F238E27FC236}">
              <a16:creationId xmlns:a16="http://schemas.microsoft.com/office/drawing/2014/main" id="{EC4F4AB8-5A98-4CBE-A294-FA820B676516}"/>
            </a:ext>
          </a:extLst>
        </xdr:cNvPr>
        <xdr:cNvSpPr/>
      </xdr:nvSpPr>
      <xdr:spPr>
        <a:xfrm>
          <a:off x="13271500" y="64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22690</xdr:rowOff>
    </xdr:from>
    <xdr:to>
      <xdr:col>72</xdr:col>
      <xdr:colOff>73025</xdr:colOff>
      <xdr:row>33</xdr:row>
      <xdr:rowOff>111450</xdr:rowOff>
    </xdr:to>
    <xdr:cxnSp macro="">
      <xdr:nvCxnSpPr>
        <xdr:cNvPr id="144" name="直線コネクタ 143">
          <a:extLst>
            <a:ext uri="{FF2B5EF4-FFF2-40B4-BE49-F238E27FC236}">
              <a16:creationId xmlns:a16="http://schemas.microsoft.com/office/drawing/2014/main" id="{6ED580DB-6580-4056-BD8C-AF7857AF12A1}"/>
            </a:ext>
          </a:extLst>
        </xdr:cNvPr>
        <xdr:cNvCxnSpPr/>
      </xdr:nvCxnSpPr>
      <xdr:spPr>
        <a:xfrm flipV="1">
          <a:off x="13322300" y="6452065"/>
          <a:ext cx="762000" cy="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30783</xdr:rowOff>
    </xdr:from>
    <xdr:to>
      <xdr:col>64</xdr:col>
      <xdr:colOff>123825</xdr:colOff>
      <xdr:row>33</xdr:row>
      <xdr:rowOff>132383</xdr:rowOff>
    </xdr:to>
    <xdr:sp macro="" textlink="">
      <xdr:nvSpPr>
        <xdr:cNvPr id="145" name="楕円 144">
          <a:extLst>
            <a:ext uri="{FF2B5EF4-FFF2-40B4-BE49-F238E27FC236}">
              <a16:creationId xmlns:a16="http://schemas.microsoft.com/office/drawing/2014/main" id="{7180184A-58CC-4042-8749-1EE1E39A173A}"/>
            </a:ext>
          </a:extLst>
        </xdr:cNvPr>
        <xdr:cNvSpPr/>
      </xdr:nvSpPr>
      <xdr:spPr>
        <a:xfrm>
          <a:off x="12509500" y="6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81583</xdr:rowOff>
    </xdr:from>
    <xdr:to>
      <xdr:col>68</xdr:col>
      <xdr:colOff>73025</xdr:colOff>
      <xdr:row>33</xdr:row>
      <xdr:rowOff>111450</xdr:rowOff>
    </xdr:to>
    <xdr:cxnSp macro="">
      <xdr:nvCxnSpPr>
        <xdr:cNvPr id="146" name="直線コネクタ 145">
          <a:extLst>
            <a:ext uri="{FF2B5EF4-FFF2-40B4-BE49-F238E27FC236}">
              <a16:creationId xmlns:a16="http://schemas.microsoft.com/office/drawing/2014/main" id="{549C56A1-E4C5-4631-8A3D-78B44A11A323}"/>
            </a:ext>
          </a:extLst>
        </xdr:cNvPr>
        <xdr:cNvCxnSpPr/>
      </xdr:nvCxnSpPr>
      <xdr:spPr>
        <a:xfrm>
          <a:off x="12560300" y="6510958"/>
          <a:ext cx="762000" cy="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24066</xdr:rowOff>
    </xdr:from>
    <xdr:to>
      <xdr:col>60</xdr:col>
      <xdr:colOff>123825</xdr:colOff>
      <xdr:row>33</xdr:row>
      <xdr:rowOff>125667</xdr:rowOff>
    </xdr:to>
    <xdr:sp macro="" textlink="">
      <xdr:nvSpPr>
        <xdr:cNvPr id="147" name="楕円 146">
          <a:extLst>
            <a:ext uri="{FF2B5EF4-FFF2-40B4-BE49-F238E27FC236}">
              <a16:creationId xmlns:a16="http://schemas.microsoft.com/office/drawing/2014/main" id="{B3152412-1262-4538-9E2C-D1D129903506}"/>
            </a:ext>
          </a:extLst>
        </xdr:cNvPr>
        <xdr:cNvSpPr/>
      </xdr:nvSpPr>
      <xdr:spPr>
        <a:xfrm>
          <a:off x="11747500" y="6453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74867</xdr:rowOff>
    </xdr:from>
    <xdr:to>
      <xdr:col>64</xdr:col>
      <xdr:colOff>73025</xdr:colOff>
      <xdr:row>33</xdr:row>
      <xdr:rowOff>81583</xdr:rowOff>
    </xdr:to>
    <xdr:cxnSp macro="">
      <xdr:nvCxnSpPr>
        <xdr:cNvPr id="148" name="直線コネクタ 147">
          <a:extLst>
            <a:ext uri="{FF2B5EF4-FFF2-40B4-BE49-F238E27FC236}">
              <a16:creationId xmlns:a16="http://schemas.microsoft.com/office/drawing/2014/main" id="{123B3D64-5DF4-4F61-828A-3B4F9775BB95}"/>
            </a:ext>
          </a:extLst>
        </xdr:cNvPr>
        <xdr:cNvCxnSpPr/>
      </xdr:nvCxnSpPr>
      <xdr:spPr>
        <a:xfrm>
          <a:off x="11798300" y="6504242"/>
          <a:ext cx="762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49" name="n_1aveValue債務償還比率">
          <a:extLst>
            <a:ext uri="{FF2B5EF4-FFF2-40B4-BE49-F238E27FC236}">
              <a16:creationId xmlns:a16="http://schemas.microsoft.com/office/drawing/2014/main" id="{F999FAB3-5CC5-4CB8-8B1B-6ED8906D1915}"/>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0" name="n_2aveValue債務償還比率">
          <a:extLst>
            <a:ext uri="{FF2B5EF4-FFF2-40B4-BE49-F238E27FC236}">
              <a16:creationId xmlns:a16="http://schemas.microsoft.com/office/drawing/2014/main" id="{6D9839A2-6EED-4B1C-A70A-CFC17451B474}"/>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1" name="n_3aveValue債務償還比率">
          <a:extLst>
            <a:ext uri="{FF2B5EF4-FFF2-40B4-BE49-F238E27FC236}">
              <a16:creationId xmlns:a16="http://schemas.microsoft.com/office/drawing/2014/main" id="{894CC8E0-C817-4284-826F-8E056334679F}"/>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2" name="n_4aveValue債務償還比率">
          <a:extLst>
            <a:ext uri="{FF2B5EF4-FFF2-40B4-BE49-F238E27FC236}">
              <a16:creationId xmlns:a16="http://schemas.microsoft.com/office/drawing/2014/main" id="{A2606F4E-586C-4D78-811B-6BB6F4209B95}"/>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64618</xdr:rowOff>
    </xdr:from>
    <xdr:ext cx="469744" cy="259045"/>
    <xdr:sp macro="" textlink="">
      <xdr:nvSpPr>
        <xdr:cNvPr id="153" name="n_1mainValue債務償還比率">
          <a:extLst>
            <a:ext uri="{FF2B5EF4-FFF2-40B4-BE49-F238E27FC236}">
              <a16:creationId xmlns:a16="http://schemas.microsoft.com/office/drawing/2014/main" id="{7CFFBDA7-7024-4DC3-B382-5AB804E982BE}"/>
            </a:ext>
          </a:extLst>
        </xdr:cNvPr>
        <xdr:cNvSpPr txBox="1"/>
      </xdr:nvSpPr>
      <xdr:spPr>
        <a:xfrm>
          <a:off x="13836727" y="649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153377</xdr:rowOff>
    </xdr:from>
    <xdr:ext cx="560923" cy="259045"/>
    <xdr:sp macro="" textlink="">
      <xdr:nvSpPr>
        <xdr:cNvPr id="154" name="n_2mainValue債務償還比率">
          <a:extLst>
            <a:ext uri="{FF2B5EF4-FFF2-40B4-BE49-F238E27FC236}">
              <a16:creationId xmlns:a16="http://schemas.microsoft.com/office/drawing/2014/main" id="{FBE18FFD-760A-40D0-ADF0-943FA0E0DA77}"/>
            </a:ext>
          </a:extLst>
        </xdr:cNvPr>
        <xdr:cNvSpPr txBox="1"/>
      </xdr:nvSpPr>
      <xdr:spPr>
        <a:xfrm>
          <a:off x="13041838" y="6582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123510</xdr:rowOff>
    </xdr:from>
    <xdr:ext cx="469744" cy="259045"/>
    <xdr:sp macro="" textlink="">
      <xdr:nvSpPr>
        <xdr:cNvPr id="155" name="n_3mainValue債務償還比率">
          <a:extLst>
            <a:ext uri="{FF2B5EF4-FFF2-40B4-BE49-F238E27FC236}">
              <a16:creationId xmlns:a16="http://schemas.microsoft.com/office/drawing/2014/main" id="{00063E58-CEC9-413D-B2B3-F0FF0563CE53}"/>
            </a:ext>
          </a:extLst>
        </xdr:cNvPr>
        <xdr:cNvSpPr txBox="1"/>
      </xdr:nvSpPr>
      <xdr:spPr>
        <a:xfrm>
          <a:off x="12325427" y="655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116794</xdr:rowOff>
    </xdr:from>
    <xdr:ext cx="469744" cy="259045"/>
    <xdr:sp macro="" textlink="">
      <xdr:nvSpPr>
        <xdr:cNvPr id="156" name="n_4mainValue債務償還比率">
          <a:extLst>
            <a:ext uri="{FF2B5EF4-FFF2-40B4-BE49-F238E27FC236}">
              <a16:creationId xmlns:a16="http://schemas.microsoft.com/office/drawing/2014/main" id="{0374DD89-70E3-4047-BC37-19EFF7D44AFF}"/>
            </a:ext>
          </a:extLst>
        </xdr:cNvPr>
        <xdr:cNvSpPr txBox="1"/>
      </xdr:nvSpPr>
      <xdr:spPr>
        <a:xfrm>
          <a:off x="11563427" y="65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FBF57AA0-181A-4234-B74C-CE503C9F839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8734AAD7-E034-4A44-BFF3-2D19394DE13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853CAD76-119B-41B4-AB67-4AF008EE2CF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92D3E12-1165-4BAF-9C64-F074E525523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7254B931-6F0D-43F0-AE7E-4BEBE76E426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3573C993-7B97-413D-BD74-9F75CB94500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DC3C54-B48E-42E8-8589-956C2BA946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82429E-21BF-431C-9488-ACE3595532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30A8BE-5389-4CE3-84C6-491E44873D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19E3DD-FF44-42EA-97AB-791DF38ABF4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1A2C9C-EFEC-4E2F-BDE4-F25DFAD449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7C2327-39A7-4DAE-AD89-2007DAC544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18A0EB-94F3-4362-BB25-8482AABD32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8766A6-1099-4758-9F61-D9C228BD7A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909A0F-460C-47AC-9A73-7519E59817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4575D4-0A32-4553-B799-08D22E2C21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26D35B-EB06-4031-BB6D-104BC9F913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024E3C-7A6B-4353-87BF-4C96250494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83C85B-5671-4EFF-842A-9279D546E3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786E89-D757-427A-AD73-647778DC74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DC2796-CF90-4DA3-B088-0FB2753C83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3936475-4460-486F-8D35-3F14D0B2A98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BB3534-CDDB-481B-9C2D-F2F16534C5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CF188D-8F72-424A-9FD5-A03B377EFC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3A37C2-80A4-4DBC-9F65-7F2FBFD8A8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FCDD9D-1C0D-4ED3-9781-C22E54AE7A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B6BB2E-DCB1-4DE2-B3AF-75EC206F86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6E93F3-A623-474B-815A-819630D61A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2CE3D4-FF9D-4B73-8B7F-9D3AE987C7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36E0C1-BD35-40C2-8E14-EA1A218576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4EC30F-9A4D-4E4F-8AB6-22B24549D1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CD1D68-1B57-4A4F-981B-AC88A12269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5273B5-5979-45EC-A81F-0E30A15B4D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4DFD4C-6DE1-41CC-A821-FF5734E7C9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7586016-51DE-4BF8-A2F9-2B139FA742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232C6B8-F778-4A2A-8F28-A288C15BB5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F38BA1-41CF-4303-9292-6C36C0456B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698985-3CF7-4AE1-B4D0-5C5E4D7A65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2F48092-9247-4B94-B190-69E84AC620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08B571-87B4-4849-A51D-F274948FDB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96D0E1-B5AA-4B14-84CB-21D1254D6A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E3B443-F34C-4040-971E-C8B3677813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15F492-7E60-4B48-8480-34796B9DD2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5ED257-AEE6-4B9F-A1F5-A4157359CAD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6345A5-E8DA-40A0-875D-232D2183E46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85DD025-77E9-4EA8-83AF-A54DBB8203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EEFEDB-8ABC-425C-A92D-C0FC7B875C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AF2BF0-9003-4B42-A41B-4F62ADD4D5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77AC83B-698F-4049-BFC9-0F2CBA103F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75CB042-423A-49BB-B2ED-5D4AF70097D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A22E1D7-55A5-4D56-B682-B7DBC9FA0A7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2737AFF-A554-4527-BCCA-F5D37A967BD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ABB8CFC-4F40-4577-8580-F48C70D5AD0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D485A85-2C70-4F22-9FA3-2EB077C1E56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DA34EDB-8E27-475F-BDAF-196EF82720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4C8BD1-8363-4167-96E7-9A572DF80FD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BD079F6-5B32-4EA4-A4EB-A64F830C55D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789284E-0710-4D09-AEC9-ADE5BB08161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000F8A2-D816-4D18-AE7B-F6E8E00A16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CF1063B-F3F3-4906-AD66-59E3163C895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520D41E-DA6F-4D3C-A966-EB2E3C4C64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3302B596-9CBF-45F8-B849-9EE4B6629AD9}"/>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CE5B58A7-C92E-41B1-9A54-4B00EA15F2F2}"/>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3F552707-2AE1-4162-821D-FB7680013E2E}"/>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3905B65B-2181-47C4-9E1D-D76F9E9F65D9}"/>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3C5D63C5-EDBD-4BA6-8CA8-07F08F3E96DD}"/>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6E5C2F46-FCB5-489A-919F-408ED1B5015C}"/>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F2C3C435-5CAC-425F-AF90-D9994DE00FF8}"/>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95F694FB-6B62-4164-ACB0-30E833AC961D}"/>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F2843410-9A78-4661-BB58-B60D8E7F8CCF}"/>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144748CC-E72A-4ADF-8120-4A03DCD5C3F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7A8E4B2D-F340-41C9-9ED2-5199C4544A4A}"/>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34EF198-F13D-4580-AC9E-A05C654741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75457A-4CD7-46C6-ADC4-945525A417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B779B60-1FCA-4F98-88C2-618F669B27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F49210D-51F0-4772-B8B6-0AE7982CB6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F2A3E4-6420-4BAC-A318-29B2744124C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97790</xdr:rowOff>
    </xdr:from>
    <xdr:to>
      <xdr:col>20</xdr:col>
      <xdr:colOff>38100</xdr:colOff>
      <xdr:row>37</xdr:row>
      <xdr:rowOff>27940</xdr:rowOff>
    </xdr:to>
    <xdr:sp macro="" textlink="">
      <xdr:nvSpPr>
        <xdr:cNvPr id="73" name="楕円 72">
          <a:extLst>
            <a:ext uri="{FF2B5EF4-FFF2-40B4-BE49-F238E27FC236}">
              <a16:creationId xmlns:a16="http://schemas.microsoft.com/office/drawing/2014/main" id="{7F4F3F86-23A9-4C1A-8D9A-D12F08D0AF0C}"/>
            </a:ext>
          </a:extLst>
        </xdr:cNvPr>
        <xdr:cNvSpPr/>
      </xdr:nvSpPr>
      <xdr:spPr>
        <a:xfrm>
          <a:off x="3746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74" name="楕円 73">
          <a:extLst>
            <a:ext uri="{FF2B5EF4-FFF2-40B4-BE49-F238E27FC236}">
              <a16:creationId xmlns:a16="http://schemas.microsoft.com/office/drawing/2014/main" id="{E41DE5EB-1EA0-4D1F-8A6B-01A9A6BA9F06}"/>
            </a:ext>
          </a:extLst>
        </xdr:cNvPr>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148590</xdr:rowOff>
    </xdr:to>
    <xdr:cxnSp macro="">
      <xdr:nvCxnSpPr>
        <xdr:cNvPr id="75" name="直線コネクタ 74">
          <a:extLst>
            <a:ext uri="{FF2B5EF4-FFF2-40B4-BE49-F238E27FC236}">
              <a16:creationId xmlns:a16="http://schemas.microsoft.com/office/drawing/2014/main" id="{0DCF117F-570B-4FD0-BA1F-D230CFBD6C38}"/>
            </a:ext>
          </a:extLst>
        </xdr:cNvPr>
        <xdr:cNvCxnSpPr/>
      </xdr:nvCxnSpPr>
      <xdr:spPr>
        <a:xfrm>
          <a:off x="2908300" y="6294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52070</xdr:rowOff>
    </xdr:from>
    <xdr:to>
      <xdr:col>10</xdr:col>
      <xdr:colOff>165100</xdr:colOff>
      <xdr:row>36</xdr:row>
      <xdr:rowOff>153670</xdr:rowOff>
    </xdr:to>
    <xdr:sp macro="" textlink="">
      <xdr:nvSpPr>
        <xdr:cNvPr id="76" name="楕円 75">
          <a:extLst>
            <a:ext uri="{FF2B5EF4-FFF2-40B4-BE49-F238E27FC236}">
              <a16:creationId xmlns:a16="http://schemas.microsoft.com/office/drawing/2014/main" id="{A8C57F0A-1723-49D9-B5DE-42D7CBAFF40D}"/>
            </a:ext>
          </a:extLst>
        </xdr:cNvPr>
        <xdr:cNvSpPr/>
      </xdr:nvSpPr>
      <xdr:spPr>
        <a:xfrm>
          <a:off x="196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36</xdr:row>
      <xdr:rowOff>121920</xdr:rowOff>
    </xdr:to>
    <xdr:cxnSp macro="">
      <xdr:nvCxnSpPr>
        <xdr:cNvPr id="77" name="直線コネクタ 76">
          <a:extLst>
            <a:ext uri="{FF2B5EF4-FFF2-40B4-BE49-F238E27FC236}">
              <a16:creationId xmlns:a16="http://schemas.microsoft.com/office/drawing/2014/main" id="{E3AB34A3-A843-4046-9CA1-616A30928050}"/>
            </a:ext>
          </a:extLst>
        </xdr:cNvPr>
        <xdr:cNvCxnSpPr/>
      </xdr:nvCxnSpPr>
      <xdr:spPr>
        <a:xfrm>
          <a:off x="2019300" y="6275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78" name="n_1aveValue【道路】&#10;有形固定資産減価償却率">
          <a:extLst>
            <a:ext uri="{FF2B5EF4-FFF2-40B4-BE49-F238E27FC236}">
              <a16:creationId xmlns:a16="http://schemas.microsoft.com/office/drawing/2014/main" id="{2A03356B-7CA5-4D42-ACEC-F07E7D6958D5}"/>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79" name="n_2aveValue【道路】&#10;有形固定資産減価償却率">
          <a:extLst>
            <a:ext uri="{FF2B5EF4-FFF2-40B4-BE49-F238E27FC236}">
              <a16:creationId xmlns:a16="http://schemas.microsoft.com/office/drawing/2014/main" id="{FF8EED89-0F21-428F-88B9-9A4345B51186}"/>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0" name="n_3aveValue【道路】&#10;有形固定資産減価償却率">
          <a:extLst>
            <a:ext uri="{FF2B5EF4-FFF2-40B4-BE49-F238E27FC236}">
              <a16:creationId xmlns:a16="http://schemas.microsoft.com/office/drawing/2014/main" id="{7F1732C6-F0E0-4C2D-9108-9FAB6A2DFE65}"/>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1" name="n_4aveValue【道路】&#10;有形固定資産減価償却率">
          <a:extLst>
            <a:ext uri="{FF2B5EF4-FFF2-40B4-BE49-F238E27FC236}">
              <a16:creationId xmlns:a16="http://schemas.microsoft.com/office/drawing/2014/main" id="{A53CB2FE-CCF5-41F2-BFEA-CBD96F9DCEFF}"/>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44467</xdr:rowOff>
    </xdr:from>
    <xdr:ext cx="405111" cy="259045"/>
    <xdr:sp macro="" textlink="">
      <xdr:nvSpPr>
        <xdr:cNvPr id="82" name="n_1mainValue【道路】&#10;有形固定資産減価償却率">
          <a:extLst>
            <a:ext uri="{FF2B5EF4-FFF2-40B4-BE49-F238E27FC236}">
              <a16:creationId xmlns:a16="http://schemas.microsoft.com/office/drawing/2014/main" id="{6C3A5E25-59BC-44DB-8C2E-7E411489E97F}"/>
            </a:ext>
          </a:extLst>
        </xdr:cNvPr>
        <xdr:cNvSpPr txBox="1"/>
      </xdr:nvSpPr>
      <xdr:spPr>
        <a:xfrm>
          <a:off x="35820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3" name="n_2mainValue【道路】&#10;有形固定資産減価償却率">
          <a:extLst>
            <a:ext uri="{FF2B5EF4-FFF2-40B4-BE49-F238E27FC236}">
              <a16:creationId xmlns:a16="http://schemas.microsoft.com/office/drawing/2014/main" id="{8AD67CAE-FBB0-4754-8C7B-141F9BEB4FB4}"/>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170197</xdr:rowOff>
    </xdr:from>
    <xdr:ext cx="405111" cy="259045"/>
    <xdr:sp macro="" textlink="">
      <xdr:nvSpPr>
        <xdr:cNvPr id="84" name="n_3mainValue【道路】&#10;有形固定資産減価償却率">
          <a:extLst>
            <a:ext uri="{FF2B5EF4-FFF2-40B4-BE49-F238E27FC236}">
              <a16:creationId xmlns:a16="http://schemas.microsoft.com/office/drawing/2014/main" id="{535DD648-D2FB-48D9-A345-20C1E5317251}"/>
            </a:ext>
          </a:extLst>
        </xdr:cNvPr>
        <xdr:cNvSpPr txBox="1"/>
      </xdr:nvSpPr>
      <xdr:spPr>
        <a:xfrm>
          <a:off x="1816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CC27841-706A-4C65-89F4-D228594254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DBDB788-AF40-4FD0-8AAB-739D40A2AC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2E74AD4-BC2F-467F-947C-AB9350895A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554702FE-8895-4BD3-988E-0F96A18D95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C8B42F77-103F-48BF-8519-833972D62B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9653B681-D51D-42D8-9FA0-FB438A4FCF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7D32B49F-5BB7-43FF-AEAC-36CC24C9C1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11DF78F4-DEB9-4188-A1D8-4C73B2DCE9D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1E2BA10-4EE8-4A12-AB93-911DE65C41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023E2BC-0ADA-40EE-B6B3-8FC85F60EE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B2BA7403-E62A-40CA-B45C-E1901188303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2DDD9042-F52A-447B-B3E7-132564DCA10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EF95A26A-529E-41C0-BB4C-BB3554295A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8D032885-4710-4693-8F03-64BBA58459E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C7B2C71A-BEF4-4E31-A02D-ECA870B477D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2F924C70-17F0-41B3-A739-CA196E6E609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27C630B9-36FD-43C2-924B-110DC54DF9A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7F98A9F1-6054-459A-A9CD-AB1655293BF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5ADF03DE-AF00-4463-B5FD-46334FC1B4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FEDD9AD1-3FAA-4601-A463-76AEBDB1FEC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DD9052D9-90BF-4279-94CB-667C4BE86D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793B0487-D779-4E0A-8630-83F73DBD08B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B90FE506-83A6-473F-A428-EC104949CA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08" name="直線コネクタ 107">
          <a:extLst>
            <a:ext uri="{FF2B5EF4-FFF2-40B4-BE49-F238E27FC236}">
              <a16:creationId xmlns:a16="http://schemas.microsoft.com/office/drawing/2014/main" id="{FE2B0F4E-4514-4AB0-94FF-06A02F978FC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09" name="【道路】&#10;一人当たり延長最小値テキスト">
          <a:extLst>
            <a:ext uri="{FF2B5EF4-FFF2-40B4-BE49-F238E27FC236}">
              <a16:creationId xmlns:a16="http://schemas.microsoft.com/office/drawing/2014/main" id="{06B0C14D-852A-40AE-841D-F3D74D708A5E}"/>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0" name="直線コネクタ 109">
          <a:extLst>
            <a:ext uri="{FF2B5EF4-FFF2-40B4-BE49-F238E27FC236}">
              <a16:creationId xmlns:a16="http://schemas.microsoft.com/office/drawing/2014/main" id="{61C3F0E4-2A25-47EF-ACD0-FE385905C0A5}"/>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1" name="【道路】&#10;一人当たり延長最大値テキスト">
          <a:extLst>
            <a:ext uri="{FF2B5EF4-FFF2-40B4-BE49-F238E27FC236}">
              <a16:creationId xmlns:a16="http://schemas.microsoft.com/office/drawing/2014/main" id="{48F45316-594D-485D-9B6D-5A833751A788}"/>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2" name="直線コネクタ 111">
          <a:extLst>
            <a:ext uri="{FF2B5EF4-FFF2-40B4-BE49-F238E27FC236}">
              <a16:creationId xmlns:a16="http://schemas.microsoft.com/office/drawing/2014/main" id="{12960A78-59F9-4DA8-9E79-CF123A5006A8}"/>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3" name="【道路】&#10;一人当たり延長平均値テキスト">
          <a:extLst>
            <a:ext uri="{FF2B5EF4-FFF2-40B4-BE49-F238E27FC236}">
              <a16:creationId xmlns:a16="http://schemas.microsoft.com/office/drawing/2014/main" id="{42FEA94B-0EAB-4AAD-81E3-B9FF86AF1FE0}"/>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14" name="フローチャート: 判断 113">
          <a:extLst>
            <a:ext uri="{FF2B5EF4-FFF2-40B4-BE49-F238E27FC236}">
              <a16:creationId xmlns:a16="http://schemas.microsoft.com/office/drawing/2014/main" id="{44DE758D-DA6A-4352-8E6D-46DA05BD8E22}"/>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15" name="フローチャート: 判断 114">
          <a:extLst>
            <a:ext uri="{FF2B5EF4-FFF2-40B4-BE49-F238E27FC236}">
              <a16:creationId xmlns:a16="http://schemas.microsoft.com/office/drawing/2014/main" id="{13972356-ED51-4FE1-B017-A1CD0E413732}"/>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16" name="フローチャート: 判断 115">
          <a:extLst>
            <a:ext uri="{FF2B5EF4-FFF2-40B4-BE49-F238E27FC236}">
              <a16:creationId xmlns:a16="http://schemas.microsoft.com/office/drawing/2014/main" id="{061AFA18-341E-4967-9719-7C0F2C9AA679}"/>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17" name="フローチャート: 判断 116">
          <a:extLst>
            <a:ext uri="{FF2B5EF4-FFF2-40B4-BE49-F238E27FC236}">
              <a16:creationId xmlns:a16="http://schemas.microsoft.com/office/drawing/2014/main" id="{B46B8F13-A6D7-42D5-978F-B2FFA795F13C}"/>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18" name="フローチャート: 判断 117">
          <a:extLst>
            <a:ext uri="{FF2B5EF4-FFF2-40B4-BE49-F238E27FC236}">
              <a16:creationId xmlns:a16="http://schemas.microsoft.com/office/drawing/2014/main" id="{4A62E0ED-A2D8-45B8-935B-9A7E040E66E8}"/>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5FA3DE9-11EC-4500-B525-8332DDCA9B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99D4CDB-8147-42F9-8E97-B05180584B6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DEE1302-A1A6-4711-95AF-75A5157B2D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336E63B-3A15-4352-9DA7-6749633362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05DF17D-1DB8-4A51-92C2-822306B571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12256</xdr:rowOff>
    </xdr:from>
    <xdr:to>
      <xdr:col>50</xdr:col>
      <xdr:colOff>165100</xdr:colOff>
      <xdr:row>40</xdr:row>
      <xdr:rowOff>113856</xdr:rowOff>
    </xdr:to>
    <xdr:sp macro="" textlink="">
      <xdr:nvSpPr>
        <xdr:cNvPr id="124" name="楕円 123">
          <a:extLst>
            <a:ext uri="{FF2B5EF4-FFF2-40B4-BE49-F238E27FC236}">
              <a16:creationId xmlns:a16="http://schemas.microsoft.com/office/drawing/2014/main" id="{0CC5835C-A49F-42E4-B8A4-FDD784298AB8}"/>
            </a:ext>
          </a:extLst>
        </xdr:cNvPr>
        <xdr:cNvSpPr/>
      </xdr:nvSpPr>
      <xdr:spPr>
        <a:xfrm>
          <a:off x="9588500" y="68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14008</xdr:rowOff>
    </xdr:from>
    <xdr:to>
      <xdr:col>46</xdr:col>
      <xdr:colOff>38100</xdr:colOff>
      <xdr:row>40</xdr:row>
      <xdr:rowOff>115608</xdr:rowOff>
    </xdr:to>
    <xdr:sp macro="" textlink="">
      <xdr:nvSpPr>
        <xdr:cNvPr id="125" name="楕円 124">
          <a:extLst>
            <a:ext uri="{FF2B5EF4-FFF2-40B4-BE49-F238E27FC236}">
              <a16:creationId xmlns:a16="http://schemas.microsoft.com/office/drawing/2014/main" id="{CEB52011-05DD-4CD1-8624-618640AB916A}"/>
            </a:ext>
          </a:extLst>
        </xdr:cNvPr>
        <xdr:cNvSpPr/>
      </xdr:nvSpPr>
      <xdr:spPr>
        <a:xfrm>
          <a:off x="8699500" y="68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63056</xdr:rowOff>
    </xdr:from>
    <xdr:to>
      <xdr:col>50</xdr:col>
      <xdr:colOff>114300</xdr:colOff>
      <xdr:row>40</xdr:row>
      <xdr:rowOff>64808</xdr:rowOff>
    </xdr:to>
    <xdr:cxnSp macro="">
      <xdr:nvCxnSpPr>
        <xdr:cNvPr id="126" name="直線コネクタ 125">
          <a:extLst>
            <a:ext uri="{FF2B5EF4-FFF2-40B4-BE49-F238E27FC236}">
              <a16:creationId xmlns:a16="http://schemas.microsoft.com/office/drawing/2014/main" id="{1495200D-05D9-4EE6-B8C1-CF7D864E5CC1}"/>
            </a:ext>
          </a:extLst>
        </xdr:cNvPr>
        <xdr:cNvCxnSpPr/>
      </xdr:nvCxnSpPr>
      <xdr:spPr>
        <a:xfrm flipV="1">
          <a:off x="8750300" y="692105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15646</xdr:rowOff>
    </xdr:from>
    <xdr:to>
      <xdr:col>41</xdr:col>
      <xdr:colOff>101600</xdr:colOff>
      <xdr:row>40</xdr:row>
      <xdr:rowOff>117246</xdr:rowOff>
    </xdr:to>
    <xdr:sp macro="" textlink="">
      <xdr:nvSpPr>
        <xdr:cNvPr id="127" name="楕円 126">
          <a:extLst>
            <a:ext uri="{FF2B5EF4-FFF2-40B4-BE49-F238E27FC236}">
              <a16:creationId xmlns:a16="http://schemas.microsoft.com/office/drawing/2014/main" id="{10759BEB-F20C-4E5F-992C-7E19BE919DC4}"/>
            </a:ext>
          </a:extLst>
        </xdr:cNvPr>
        <xdr:cNvSpPr/>
      </xdr:nvSpPr>
      <xdr:spPr>
        <a:xfrm>
          <a:off x="7810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64808</xdr:rowOff>
    </xdr:from>
    <xdr:to>
      <xdr:col>45</xdr:col>
      <xdr:colOff>177800</xdr:colOff>
      <xdr:row>40</xdr:row>
      <xdr:rowOff>66446</xdr:rowOff>
    </xdr:to>
    <xdr:cxnSp macro="">
      <xdr:nvCxnSpPr>
        <xdr:cNvPr id="128" name="直線コネクタ 127">
          <a:extLst>
            <a:ext uri="{FF2B5EF4-FFF2-40B4-BE49-F238E27FC236}">
              <a16:creationId xmlns:a16="http://schemas.microsoft.com/office/drawing/2014/main" id="{1A24B67E-743F-4684-BDB4-EE68CA6541B7}"/>
            </a:ext>
          </a:extLst>
        </xdr:cNvPr>
        <xdr:cNvCxnSpPr/>
      </xdr:nvCxnSpPr>
      <xdr:spPr>
        <a:xfrm flipV="1">
          <a:off x="7861300" y="692280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29" name="n_1aveValue【道路】&#10;一人当たり延長">
          <a:extLst>
            <a:ext uri="{FF2B5EF4-FFF2-40B4-BE49-F238E27FC236}">
              <a16:creationId xmlns:a16="http://schemas.microsoft.com/office/drawing/2014/main" id="{99FEE380-2CEB-49B8-8E66-F735AAE63615}"/>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30" name="n_2aveValue【道路】&#10;一人当たり延長">
          <a:extLst>
            <a:ext uri="{FF2B5EF4-FFF2-40B4-BE49-F238E27FC236}">
              <a16:creationId xmlns:a16="http://schemas.microsoft.com/office/drawing/2014/main" id="{9128FE76-4C97-4C89-A1F5-4FA6F4B33785}"/>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31" name="n_3aveValue【道路】&#10;一人当たり延長">
          <a:extLst>
            <a:ext uri="{FF2B5EF4-FFF2-40B4-BE49-F238E27FC236}">
              <a16:creationId xmlns:a16="http://schemas.microsoft.com/office/drawing/2014/main" id="{5FE430D9-5FD3-4B8E-987F-96E5700D524A}"/>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32" name="n_4aveValue【道路】&#10;一人当たり延長">
          <a:extLst>
            <a:ext uri="{FF2B5EF4-FFF2-40B4-BE49-F238E27FC236}">
              <a16:creationId xmlns:a16="http://schemas.microsoft.com/office/drawing/2014/main" id="{5550727E-1131-40F7-B125-709326E82DE5}"/>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104983</xdr:rowOff>
    </xdr:from>
    <xdr:ext cx="469744" cy="259045"/>
    <xdr:sp macro="" textlink="">
      <xdr:nvSpPr>
        <xdr:cNvPr id="133" name="n_1mainValue【道路】&#10;一人当たり延長">
          <a:extLst>
            <a:ext uri="{FF2B5EF4-FFF2-40B4-BE49-F238E27FC236}">
              <a16:creationId xmlns:a16="http://schemas.microsoft.com/office/drawing/2014/main" id="{741122B6-543F-4D38-B119-7CE3BE38F7CB}"/>
            </a:ext>
          </a:extLst>
        </xdr:cNvPr>
        <xdr:cNvSpPr txBox="1"/>
      </xdr:nvSpPr>
      <xdr:spPr>
        <a:xfrm>
          <a:off x="9391727" y="69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106735</xdr:rowOff>
    </xdr:from>
    <xdr:ext cx="469744" cy="259045"/>
    <xdr:sp macro="" textlink="">
      <xdr:nvSpPr>
        <xdr:cNvPr id="134" name="n_2mainValue【道路】&#10;一人当たり延長">
          <a:extLst>
            <a:ext uri="{FF2B5EF4-FFF2-40B4-BE49-F238E27FC236}">
              <a16:creationId xmlns:a16="http://schemas.microsoft.com/office/drawing/2014/main" id="{DDD8403F-97B5-468A-9D57-85D2FEE406C8}"/>
            </a:ext>
          </a:extLst>
        </xdr:cNvPr>
        <xdr:cNvSpPr txBox="1"/>
      </xdr:nvSpPr>
      <xdr:spPr>
        <a:xfrm>
          <a:off x="8515427" y="69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108373</xdr:rowOff>
    </xdr:from>
    <xdr:ext cx="469744" cy="259045"/>
    <xdr:sp macro="" textlink="">
      <xdr:nvSpPr>
        <xdr:cNvPr id="135" name="n_3mainValue【道路】&#10;一人当たり延長">
          <a:extLst>
            <a:ext uri="{FF2B5EF4-FFF2-40B4-BE49-F238E27FC236}">
              <a16:creationId xmlns:a16="http://schemas.microsoft.com/office/drawing/2014/main" id="{88A4CD36-D552-454C-8DA1-6507EB288D41}"/>
            </a:ext>
          </a:extLst>
        </xdr:cNvPr>
        <xdr:cNvSpPr txBox="1"/>
      </xdr:nvSpPr>
      <xdr:spPr>
        <a:xfrm>
          <a:off x="7626427" y="69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B0A6A3CA-4981-4A5D-A3C6-8A8406E4D0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25012CC5-8811-4795-A336-C50FC34A98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A3E04D1B-2835-4AB6-A41C-6183E0B563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1A3B670B-43ED-4841-8ADB-2B1BB30B1D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E69F0B93-D5A5-4D87-8660-EC052974C0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FC71683E-B536-470B-ADDC-A92F85A7B2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47CFF7D0-0988-40FA-9EC5-8EAF89D96A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ED711EBF-276A-445D-8BBB-6DFE32F4E3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2D4FADD1-4CAE-421A-BAD8-C5EEB2965C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C591EB95-70F0-4CD3-BB58-A38305D7E5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162CBF2A-E8D3-44FE-BCA3-6072800AB21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AFC1338B-ADE0-47D0-A51F-9C2F0240B14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744F04F7-5343-4ABA-AB2C-20B00DDC660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2261F675-2B6C-4D33-92E3-F47EB99471C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12F9D463-B1EE-4A91-8DA2-F53FB075B5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C30D24D8-392C-4105-BF7E-A6F17EE2FE1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8638B734-3BA0-4590-9097-14AB7FC2593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E56509B-2DA1-460B-B6B4-9804D4643CF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B3DD64C-6208-4DE2-B4D3-A2F77490326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6F9AD48D-B59F-473C-AC89-B7E3C225462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D3B6D126-FE36-40AE-8A70-1E8AF808F8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2B8F0B9F-081D-4FD6-BD4A-A5B754AC10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156F755E-4636-4B9C-A060-A872C7220F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F2463841-1F72-44BC-B33D-D096DE0191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D2EA10F7-DE12-4FEE-B2D9-ECD37D43D50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61" name="直線コネクタ 160">
          <a:extLst>
            <a:ext uri="{FF2B5EF4-FFF2-40B4-BE49-F238E27FC236}">
              <a16:creationId xmlns:a16="http://schemas.microsoft.com/office/drawing/2014/main" id="{4832386D-4E23-487C-9C4D-73BE0AF8F148}"/>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C4FEA8B1-127B-4D21-B6D3-8567D0E7C18E}"/>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3" name="直線コネクタ 162">
          <a:extLst>
            <a:ext uri="{FF2B5EF4-FFF2-40B4-BE49-F238E27FC236}">
              <a16:creationId xmlns:a16="http://schemas.microsoft.com/office/drawing/2014/main" id="{78EF95B4-84FD-41E7-BDC3-063D45AEEB8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68BAE4DB-BBB1-4E6E-97CA-31904B668DFA}"/>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65" name="直線コネクタ 164">
          <a:extLst>
            <a:ext uri="{FF2B5EF4-FFF2-40B4-BE49-F238E27FC236}">
              <a16:creationId xmlns:a16="http://schemas.microsoft.com/office/drawing/2014/main" id="{15BE4201-82F8-41C9-A2CE-48A32041C692}"/>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A5B24CD7-E1CC-4110-BB0D-88D0DC983239}"/>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67" name="フローチャート: 判断 166">
          <a:extLst>
            <a:ext uri="{FF2B5EF4-FFF2-40B4-BE49-F238E27FC236}">
              <a16:creationId xmlns:a16="http://schemas.microsoft.com/office/drawing/2014/main" id="{B6169705-7045-42E4-9DAB-C94DB6CD40FE}"/>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68" name="フローチャート: 判断 167">
          <a:extLst>
            <a:ext uri="{FF2B5EF4-FFF2-40B4-BE49-F238E27FC236}">
              <a16:creationId xmlns:a16="http://schemas.microsoft.com/office/drawing/2014/main" id="{2BE77596-BEC8-45A2-905D-EF2CE80B48A8}"/>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69" name="フローチャート: 判断 168">
          <a:extLst>
            <a:ext uri="{FF2B5EF4-FFF2-40B4-BE49-F238E27FC236}">
              <a16:creationId xmlns:a16="http://schemas.microsoft.com/office/drawing/2014/main" id="{33C22956-A0E8-4674-87FC-5A7A075C0ECD}"/>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70" name="フローチャート: 判断 169">
          <a:extLst>
            <a:ext uri="{FF2B5EF4-FFF2-40B4-BE49-F238E27FC236}">
              <a16:creationId xmlns:a16="http://schemas.microsoft.com/office/drawing/2014/main" id="{38CF6362-F497-475B-9E03-DF2EBB9DCE6F}"/>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71" name="フローチャート: 判断 170">
          <a:extLst>
            <a:ext uri="{FF2B5EF4-FFF2-40B4-BE49-F238E27FC236}">
              <a16:creationId xmlns:a16="http://schemas.microsoft.com/office/drawing/2014/main" id="{E1D02575-6F04-458E-B1B9-84EEFD3A0245}"/>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51A1EE9-D2D0-4552-991A-A51DE9EF75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9FF5B7C-1996-42D3-AF48-3023857B89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B9F34AD-B8EF-440E-ABBE-A8C7F91078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5FA058C-95D8-475A-9D11-D2C415C941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C818482-5DC4-47DA-82BE-4F1B933EEFF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77" name="楕円 176">
          <a:extLst>
            <a:ext uri="{FF2B5EF4-FFF2-40B4-BE49-F238E27FC236}">
              <a16:creationId xmlns:a16="http://schemas.microsoft.com/office/drawing/2014/main" id="{4F37A892-831E-427E-B16A-7E3ECAD3760D}"/>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76563</xdr:rowOff>
    </xdr:from>
    <xdr:to>
      <xdr:col>15</xdr:col>
      <xdr:colOff>101600</xdr:colOff>
      <xdr:row>62</xdr:row>
      <xdr:rowOff>6713</xdr:rowOff>
    </xdr:to>
    <xdr:sp macro="" textlink="">
      <xdr:nvSpPr>
        <xdr:cNvPr id="178" name="楕円 177">
          <a:extLst>
            <a:ext uri="{FF2B5EF4-FFF2-40B4-BE49-F238E27FC236}">
              <a16:creationId xmlns:a16="http://schemas.microsoft.com/office/drawing/2014/main" id="{7F139E9B-7E82-449C-B2D5-0CEDB3DC7B12}"/>
            </a:ext>
          </a:extLst>
        </xdr:cNvPr>
        <xdr:cNvSpPr/>
      </xdr:nvSpPr>
      <xdr:spPr>
        <a:xfrm>
          <a:off x="2857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127363</xdr:rowOff>
    </xdr:from>
    <xdr:to>
      <xdr:col>19</xdr:col>
      <xdr:colOff>177800</xdr:colOff>
      <xdr:row>61</xdr:row>
      <xdr:rowOff>148590</xdr:rowOff>
    </xdr:to>
    <xdr:cxnSp macro="">
      <xdr:nvCxnSpPr>
        <xdr:cNvPr id="179" name="直線コネクタ 178">
          <a:extLst>
            <a:ext uri="{FF2B5EF4-FFF2-40B4-BE49-F238E27FC236}">
              <a16:creationId xmlns:a16="http://schemas.microsoft.com/office/drawing/2014/main" id="{AD777EE0-EF3A-4915-A59F-1D3613F6B6C0}"/>
            </a:ext>
          </a:extLst>
        </xdr:cNvPr>
        <xdr:cNvCxnSpPr/>
      </xdr:nvCxnSpPr>
      <xdr:spPr>
        <a:xfrm>
          <a:off x="2908300" y="105858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50437</xdr:rowOff>
    </xdr:from>
    <xdr:to>
      <xdr:col>10</xdr:col>
      <xdr:colOff>165100</xdr:colOff>
      <xdr:row>61</xdr:row>
      <xdr:rowOff>152037</xdr:rowOff>
    </xdr:to>
    <xdr:sp macro="" textlink="">
      <xdr:nvSpPr>
        <xdr:cNvPr id="180" name="楕円 179">
          <a:extLst>
            <a:ext uri="{FF2B5EF4-FFF2-40B4-BE49-F238E27FC236}">
              <a16:creationId xmlns:a16="http://schemas.microsoft.com/office/drawing/2014/main" id="{D89724C9-EB85-4FB3-9E8B-ADC933EB03C6}"/>
            </a:ext>
          </a:extLst>
        </xdr:cNvPr>
        <xdr:cNvSpPr/>
      </xdr:nvSpPr>
      <xdr:spPr>
        <a:xfrm>
          <a:off x="1968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101237</xdr:rowOff>
    </xdr:from>
    <xdr:to>
      <xdr:col>15</xdr:col>
      <xdr:colOff>50800</xdr:colOff>
      <xdr:row>61</xdr:row>
      <xdr:rowOff>127363</xdr:rowOff>
    </xdr:to>
    <xdr:cxnSp macro="">
      <xdr:nvCxnSpPr>
        <xdr:cNvPr id="181" name="直線コネクタ 180">
          <a:extLst>
            <a:ext uri="{FF2B5EF4-FFF2-40B4-BE49-F238E27FC236}">
              <a16:creationId xmlns:a16="http://schemas.microsoft.com/office/drawing/2014/main" id="{C0B35567-C2CD-46AE-B1E5-017855558BC2}"/>
            </a:ext>
          </a:extLst>
        </xdr:cNvPr>
        <xdr:cNvCxnSpPr/>
      </xdr:nvCxnSpPr>
      <xdr:spPr>
        <a:xfrm>
          <a:off x="2019300" y="105596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AC814464-AFC2-4D2E-B6CA-E25C263C03F9}"/>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63B6FD1C-C46A-485F-8F31-10A103D71E0F}"/>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4BB6DB6A-A8A4-41DE-BBED-5ACE404EBBE8}"/>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72932252-9C01-4FEF-915C-FC89AA889951}"/>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6BCB5340-04AE-406B-B4CD-5063A8D4CF1A}"/>
            </a:ext>
          </a:extLst>
        </xdr:cNvPr>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352E7CD1-C742-4D2A-AFEF-E5F8E90A734D}"/>
            </a:ext>
          </a:extLst>
        </xdr:cNvPr>
        <xdr:cNvSpPr txBox="1"/>
      </xdr:nvSpPr>
      <xdr:spPr>
        <a:xfrm>
          <a:off x="2705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143164</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3C73078E-B31E-4EFC-BD9A-5C094DFF2B6F}"/>
            </a:ext>
          </a:extLst>
        </xdr:cNvPr>
        <xdr:cNvSpPr txBox="1"/>
      </xdr:nvSpPr>
      <xdr:spPr>
        <a:xfrm>
          <a:off x="1816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220ACB59-0C58-446F-AC9E-81E656402F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259C8A4-44A9-4A13-A381-73047B7FAF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F87F6D1A-91DE-403D-AC57-934A1FF734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51C7F3BD-5DA5-4B4F-B357-A9A6BABC5E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A67614AD-6B45-4A46-BCC2-28A4AB0261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12F6C8E9-1D67-4214-B339-AE5CC168DF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7A310442-B3A5-494F-BA95-A626D44DAC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61E9A05D-9F62-42AB-941A-F1501F9E8A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FCD76FE6-6E08-4C6A-9373-FA4B03BACD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F866B5FD-EBB6-469D-8A70-9C2ECA77EA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B1173F01-7D5E-4874-A2CA-2121E94C27F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58A8C6ED-F6B1-4757-A9B3-51452EA1E96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CCE54590-6EAA-4499-B983-2A9815EC7A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EDC016BB-9A3C-4D07-A8DC-E39B0C111D9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C144451-4030-4CC8-B717-D76232976EC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740746EB-162F-4DC2-A5B7-51980863DDF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75C8A3E1-9FE4-49B1-8453-7B77F105F2C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6C0AE6F6-6E1D-4F78-BC87-4C03C59E912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C1691C87-1A08-4203-91BB-3647BEE87EE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a:extLst>
            <a:ext uri="{FF2B5EF4-FFF2-40B4-BE49-F238E27FC236}">
              <a16:creationId xmlns:a16="http://schemas.microsoft.com/office/drawing/2014/main" id="{99C3FB9F-8C3A-4EFD-B63E-F3F4797B7A8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93C42661-24D5-463B-A287-04009DBC60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4D192833-DCC0-45B9-9039-C0503108E32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BBE59F62-C15B-4DAC-B0BB-5079B5AB1D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12" name="直線コネクタ 211">
          <a:extLst>
            <a:ext uri="{FF2B5EF4-FFF2-40B4-BE49-F238E27FC236}">
              <a16:creationId xmlns:a16="http://schemas.microsoft.com/office/drawing/2014/main" id="{0483E705-FE35-48BD-9B5D-492C2DB0F9FC}"/>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13" name="【橋りょう・トンネル】&#10;一人当たり有形固定資産（償却資産）額最小値テキスト">
          <a:extLst>
            <a:ext uri="{FF2B5EF4-FFF2-40B4-BE49-F238E27FC236}">
              <a16:creationId xmlns:a16="http://schemas.microsoft.com/office/drawing/2014/main" id="{EB4F96C8-1451-48FB-AEFD-EEE3B766E0A5}"/>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14" name="直線コネクタ 213">
          <a:extLst>
            <a:ext uri="{FF2B5EF4-FFF2-40B4-BE49-F238E27FC236}">
              <a16:creationId xmlns:a16="http://schemas.microsoft.com/office/drawing/2014/main" id="{B6478FCF-D6F9-460A-B0D8-90628EBAB878}"/>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9CA90951-745F-478B-9E05-4E5447EFD9D5}"/>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16" name="直線コネクタ 215">
          <a:extLst>
            <a:ext uri="{FF2B5EF4-FFF2-40B4-BE49-F238E27FC236}">
              <a16:creationId xmlns:a16="http://schemas.microsoft.com/office/drawing/2014/main" id="{67857690-EE8B-4C1E-B5E0-4BC97CA99637}"/>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D2271ED2-9E0C-407D-B0A9-ECF95EDC8039}"/>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18" name="フローチャート: 判断 217">
          <a:extLst>
            <a:ext uri="{FF2B5EF4-FFF2-40B4-BE49-F238E27FC236}">
              <a16:creationId xmlns:a16="http://schemas.microsoft.com/office/drawing/2014/main" id="{89D4C53F-B040-4457-A267-F2CE8DC1C6B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19" name="フローチャート: 判断 218">
          <a:extLst>
            <a:ext uri="{FF2B5EF4-FFF2-40B4-BE49-F238E27FC236}">
              <a16:creationId xmlns:a16="http://schemas.microsoft.com/office/drawing/2014/main" id="{41E41D54-B630-4A78-A5E4-D86CE42D4D4D}"/>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20" name="フローチャート: 判断 219">
          <a:extLst>
            <a:ext uri="{FF2B5EF4-FFF2-40B4-BE49-F238E27FC236}">
              <a16:creationId xmlns:a16="http://schemas.microsoft.com/office/drawing/2014/main" id="{187DB2D4-BD8E-4B7B-9E23-8310E74EFADD}"/>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21" name="フローチャート: 判断 220">
          <a:extLst>
            <a:ext uri="{FF2B5EF4-FFF2-40B4-BE49-F238E27FC236}">
              <a16:creationId xmlns:a16="http://schemas.microsoft.com/office/drawing/2014/main" id="{5B6F5749-6300-4CBD-97F6-1BE61D7CD054}"/>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22" name="フローチャート: 判断 221">
          <a:extLst>
            <a:ext uri="{FF2B5EF4-FFF2-40B4-BE49-F238E27FC236}">
              <a16:creationId xmlns:a16="http://schemas.microsoft.com/office/drawing/2014/main" id="{13A390EA-2DAF-4533-8880-002033953F9B}"/>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2D20DE0-1D1F-401E-AF70-91C1B28EF3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78ECD83-472A-472F-966F-B3A8CC9F5E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122A33E-DAAD-487E-8102-B5D4CA0C96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C361C95-BBA8-40E4-B6A8-AEDB587741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DF7F9A0-110C-418C-9F30-FDDEFAC636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132138</xdr:rowOff>
    </xdr:from>
    <xdr:to>
      <xdr:col>50</xdr:col>
      <xdr:colOff>165100</xdr:colOff>
      <xdr:row>63</xdr:row>
      <xdr:rowOff>62288</xdr:rowOff>
    </xdr:to>
    <xdr:sp macro="" textlink="">
      <xdr:nvSpPr>
        <xdr:cNvPr id="228" name="楕円 227">
          <a:extLst>
            <a:ext uri="{FF2B5EF4-FFF2-40B4-BE49-F238E27FC236}">
              <a16:creationId xmlns:a16="http://schemas.microsoft.com/office/drawing/2014/main" id="{4F6C1260-41DF-4EB9-A246-4C76C68D4173}"/>
            </a:ext>
          </a:extLst>
        </xdr:cNvPr>
        <xdr:cNvSpPr/>
      </xdr:nvSpPr>
      <xdr:spPr>
        <a:xfrm>
          <a:off x="9588500" y="1076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133889</xdr:rowOff>
    </xdr:from>
    <xdr:to>
      <xdr:col>46</xdr:col>
      <xdr:colOff>38100</xdr:colOff>
      <xdr:row>63</xdr:row>
      <xdr:rowOff>64039</xdr:rowOff>
    </xdr:to>
    <xdr:sp macro="" textlink="">
      <xdr:nvSpPr>
        <xdr:cNvPr id="229" name="楕円 228">
          <a:extLst>
            <a:ext uri="{FF2B5EF4-FFF2-40B4-BE49-F238E27FC236}">
              <a16:creationId xmlns:a16="http://schemas.microsoft.com/office/drawing/2014/main" id="{36E6F32F-724C-49AF-94DC-66DF89215EFA}"/>
            </a:ext>
          </a:extLst>
        </xdr:cNvPr>
        <xdr:cNvSpPr/>
      </xdr:nvSpPr>
      <xdr:spPr>
        <a:xfrm>
          <a:off x="8699500" y="107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11488</xdr:rowOff>
    </xdr:from>
    <xdr:to>
      <xdr:col>50</xdr:col>
      <xdr:colOff>114300</xdr:colOff>
      <xdr:row>63</xdr:row>
      <xdr:rowOff>13239</xdr:rowOff>
    </xdr:to>
    <xdr:cxnSp macro="">
      <xdr:nvCxnSpPr>
        <xdr:cNvPr id="230" name="直線コネクタ 229">
          <a:extLst>
            <a:ext uri="{FF2B5EF4-FFF2-40B4-BE49-F238E27FC236}">
              <a16:creationId xmlns:a16="http://schemas.microsoft.com/office/drawing/2014/main" id="{0B03ED8C-00D6-408A-80FD-8BC9919433DB}"/>
            </a:ext>
          </a:extLst>
        </xdr:cNvPr>
        <xdr:cNvCxnSpPr/>
      </xdr:nvCxnSpPr>
      <xdr:spPr>
        <a:xfrm flipV="1">
          <a:off x="8750300" y="10812838"/>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134454</xdr:rowOff>
    </xdr:from>
    <xdr:to>
      <xdr:col>41</xdr:col>
      <xdr:colOff>101600</xdr:colOff>
      <xdr:row>63</xdr:row>
      <xdr:rowOff>64604</xdr:rowOff>
    </xdr:to>
    <xdr:sp macro="" textlink="">
      <xdr:nvSpPr>
        <xdr:cNvPr id="231" name="楕円 230">
          <a:extLst>
            <a:ext uri="{FF2B5EF4-FFF2-40B4-BE49-F238E27FC236}">
              <a16:creationId xmlns:a16="http://schemas.microsoft.com/office/drawing/2014/main" id="{4049A9F2-B7A7-4121-8031-81109E96591C}"/>
            </a:ext>
          </a:extLst>
        </xdr:cNvPr>
        <xdr:cNvSpPr/>
      </xdr:nvSpPr>
      <xdr:spPr>
        <a:xfrm>
          <a:off x="7810500" y="107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13239</xdr:rowOff>
    </xdr:from>
    <xdr:to>
      <xdr:col>45</xdr:col>
      <xdr:colOff>177800</xdr:colOff>
      <xdr:row>63</xdr:row>
      <xdr:rowOff>13804</xdr:rowOff>
    </xdr:to>
    <xdr:cxnSp macro="">
      <xdr:nvCxnSpPr>
        <xdr:cNvPr id="232" name="直線コネクタ 231">
          <a:extLst>
            <a:ext uri="{FF2B5EF4-FFF2-40B4-BE49-F238E27FC236}">
              <a16:creationId xmlns:a16="http://schemas.microsoft.com/office/drawing/2014/main" id="{50AD2658-82FD-45C1-B6C1-54DB7E7EC2BB}"/>
            </a:ext>
          </a:extLst>
        </xdr:cNvPr>
        <xdr:cNvCxnSpPr/>
      </xdr:nvCxnSpPr>
      <xdr:spPr>
        <a:xfrm flipV="1">
          <a:off x="7861300" y="10814589"/>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990B750E-A28E-4B05-991F-361C692F62E0}"/>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D181143C-A5FF-4D30-BC97-533250C1C956}"/>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650CDA3B-F442-4814-B7D0-741FF62D0005}"/>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id="{79F388A2-853B-43C0-857E-70717EEF4573}"/>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78815</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3605D9E4-C282-4B9B-8D80-3EE1D4852A84}"/>
            </a:ext>
          </a:extLst>
        </xdr:cNvPr>
        <xdr:cNvSpPr txBox="1"/>
      </xdr:nvSpPr>
      <xdr:spPr>
        <a:xfrm>
          <a:off x="9327095" y="1053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55166</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FC7ADD0A-6F00-433B-85D9-9987DB2B8080}"/>
            </a:ext>
          </a:extLst>
        </xdr:cNvPr>
        <xdr:cNvSpPr txBox="1"/>
      </xdr:nvSpPr>
      <xdr:spPr>
        <a:xfrm>
          <a:off x="8450795" y="108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55731</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A31634D2-10B1-4471-8D6C-53AB0B5A26D9}"/>
            </a:ext>
          </a:extLst>
        </xdr:cNvPr>
        <xdr:cNvSpPr txBox="1"/>
      </xdr:nvSpPr>
      <xdr:spPr>
        <a:xfrm>
          <a:off x="7561795" y="1085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80497E60-7941-40DF-8FAF-0F70EB07CE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358BE00F-AB0C-4CB7-AB2E-DBF28A425D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A0668013-DFDC-4AE9-85FE-8141CD0611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C40769A7-B8C9-4FE4-98FF-8DCA7FE371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73524F90-F5D8-4398-A191-F7C9977ADA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6169CD39-C14B-484C-B844-F5048AAE7E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ABE1AB41-EA5D-457B-8F71-7D2F61E469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EFFDB5C6-4114-487A-8C9E-E4439DEF30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A59BBC2B-A30A-4A26-B911-F398842270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645E9BB9-1ACE-4740-A80B-D0DDC04B73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353938EA-53F5-479D-ACBD-48789A2933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0184ADBC-BEC8-48EC-A234-8D5EC66B21F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a:extLst>
            <a:ext uri="{FF2B5EF4-FFF2-40B4-BE49-F238E27FC236}">
              <a16:creationId xmlns:a16="http://schemas.microsoft.com/office/drawing/2014/main" id="{8D3F4315-8C02-4986-ACAD-631DCC26B81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6C715CBA-0F8F-4294-AAB2-5E31D6406F2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A895860A-6E97-4F51-B221-E11D0DB86DF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814160B0-4957-485C-92E4-9FC6E7D1293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A0CEA519-6271-46F9-8E42-DE4507A2B1A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92EB0815-688A-478C-B3A3-92134BF604A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5B1CBC4E-4258-4E8B-BBD3-91549694C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2F5899E9-E6E5-47A9-964A-AF932305A8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3C7D1BE0-68B0-465B-87B1-14B85ACCF68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E522D37E-D5D3-48D3-A7C3-924F6F79E08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a:extLst>
            <a:ext uri="{FF2B5EF4-FFF2-40B4-BE49-F238E27FC236}">
              <a16:creationId xmlns:a16="http://schemas.microsoft.com/office/drawing/2014/main" id="{459C1BD5-02BC-4715-8C35-62B2D20AA25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F2061980-1E78-4E8F-B696-3E4DC8D758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4CBB0D4-30AB-4EEE-956D-71E972262B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65" name="直線コネクタ 264">
          <a:extLst>
            <a:ext uri="{FF2B5EF4-FFF2-40B4-BE49-F238E27FC236}">
              <a16:creationId xmlns:a16="http://schemas.microsoft.com/office/drawing/2014/main" id="{BF72E351-E707-4003-A520-4D7D62786C44}"/>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6" name="【公営住宅】&#10;有形固定資産減価償却率最小値テキスト">
          <a:extLst>
            <a:ext uri="{FF2B5EF4-FFF2-40B4-BE49-F238E27FC236}">
              <a16:creationId xmlns:a16="http://schemas.microsoft.com/office/drawing/2014/main" id="{CE237BE4-B74D-41B3-92E2-94AAB0B18ED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7" name="直線コネクタ 266">
          <a:extLst>
            <a:ext uri="{FF2B5EF4-FFF2-40B4-BE49-F238E27FC236}">
              <a16:creationId xmlns:a16="http://schemas.microsoft.com/office/drawing/2014/main" id="{AD06CA5E-FE7B-437E-9DBE-C7FBAC5B231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68" name="【公営住宅】&#10;有形固定資産減価償却率最大値テキスト">
          <a:extLst>
            <a:ext uri="{FF2B5EF4-FFF2-40B4-BE49-F238E27FC236}">
              <a16:creationId xmlns:a16="http://schemas.microsoft.com/office/drawing/2014/main" id="{DE58575D-C653-4C11-AF88-0F503E82A506}"/>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69" name="直線コネクタ 268">
          <a:extLst>
            <a:ext uri="{FF2B5EF4-FFF2-40B4-BE49-F238E27FC236}">
              <a16:creationId xmlns:a16="http://schemas.microsoft.com/office/drawing/2014/main" id="{D5239F9C-750F-4795-8546-1B47E1098E17}"/>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AC386A39-F284-4CB6-9DA2-C6A2A99A8F89}"/>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71" name="フローチャート: 判断 270">
          <a:extLst>
            <a:ext uri="{FF2B5EF4-FFF2-40B4-BE49-F238E27FC236}">
              <a16:creationId xmlns:a16="http://schemas.microsoft.com/office/drawing/2014/main" id="{F976D910-6D4A-4EF9-B284-3FBAFF248957}"/>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72" name="フローチャート: 判断 271">
          <a:extLst>
            <a:ext uri="{FF2B5EF4-FFF2-40B4-BE49-F238E27FC236}">
              <a16:creationId xmlns:a16="http://schemas.microsoft.com/office/drawing/2014/main" id="{8C3F5BC6-07AA-4760-AF77-DF51C8FF34AD}"/>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73" name="フローチャート: 判断 272">
          <a:extLst>
            <a:ext uri="{FF2B5EF4-FFF2-40B4-BE49-F238E27FC236}">
              <a16:creationId xmlns:a16="http://schemas.microsoft.com/office/drawing/2014/main" id="{39C49820-E691-459D-BE00-32E72D6BC782}"/>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74" name="フローチャート: 判断 273">
          <a:extLst>
            <a:ext uri="{FF2B5EF4-FFF2-40B4-BE49-F238E27FC236}">
              <a16:creationId xmlns:a16="http://schemas.microsoft.com/office/drawing/2014/main" id="{749F188C-6721-4365-858D-2751C6734443}"/>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75" name="フローチャート: 判断 274">
          <a:extLst>
            <a:ext uri="{FF2B5EF4-FFF2-40B4-BE49-F238E27FC236}">
              <a16:creationId xmlns:a16="http://schemas.microsoft.com/office/drawing/2014/main" id="{945907A6-D65D-45CE-93C2-BCA6CE974406}"/>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BFA9EAB-4EF6-48DE-B5BE-11AB35FB8A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5F865E4-6324-4F4E-B888-6B03E916B7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B471EB2-FAB5-494D-B138-F55546ABE3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D75B396-58E1-4D36-A5C4-0CFD6AF6F1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FB5F8C7-B3F4-46B4-8914-24FE020915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77107</xdr:rowOff>
    </xdr:from>
    <xdr:to>
      <xdr:col>20</xdr:col>
      <xdr:colOff>38100</xdr:colOff>
      <xdr:row>86</xdr:row>
      <xdr:rowOff>7257</xdr:rowOff>
    </xdr:to>
    <xdr:sp macro="" textlink="">
      <xdr:nvSpPr>
        <xdr:cNvPr id="281" name="楕円 280">
          <a:extLst>
            <a:ext uri="{FF2B5EF4-FFF2-40B4-BE49-F238E27FC236}">
              <a16:creationId xmlns:a16="http://schemas.microsoft.com/office/drawing/2014/main" id="{797B5931-519D-45BF-9739-86A290CBD3D9}"/>
            </a:ext>
          </a:extLst>
        </xdr:cNvPr>
        <xdr:cNvSpPr/>
      </xdr:nvSpPr>
      <xdr:spPr>
        <a:xfrm>
          <a:off x="3746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49349</xdr:rowOff>
    </xdr:from>
    <xdr:to>
      <xdr:col>15</xdr:col>
      <xdr:colOff>101600</xdr:colOff>
      <xdr:row>85</xdr:row>
      <xdr:rowOff>150949</xdr:rowOff>
    </xdr:to>
    <xdr:sp macro="" textlink="">
      <xdr:nvSpPr>
        <xdr:cNvPr id="282" name="楕円 281">
          <a:extLst>
            <a:ext uri="{FF2B5EF4-FFF2-40B4-BE49-F238E27FC236}">
              <a16:creationId xmlns:a16="http://schemas.microsoft.com/office/drawing/2014/main" id="{2CC2434B-F0F8-4141-A5A9-766F9B1235F7}"/>
            </a:ext>
          </a:extLst>
        </xdr:cNvPr>
        <xdr:cNvSpPr/>
      </xdr:nvSpPr>
      <xdr:spPr>
        <a:xfrm>
          <a:off x="2857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100149</xdr:rowOff>
    </xdr:from>
    <xdr:to>
      <xdr:col>19</xdr:col>
      <xdr:colOff>177800</xdr:colOff>
      <xdr:row>85</xdr:row>
      <xdr:rowOff>127907</xdr:rowOff>
    </xdr:to>
    <xdr:cxnSp macro="">
      <xdr:nvCxnSpPr>
        <xdr:cNvPr id="283" name="直線コネクタ 282">
          <a:extLst>
            <a:ext uri="{FF2B5EF4-FFF2-40B4-BE49-F238E27FC236}">
              <a16:creationId xmlns:a16="http://schemas.microsoft.com/office/drawing/2014/main" id="{8A8B1EC0-F743-45B4-AED7-5A7B7B03CD89}"/>
            </a:ext>
          </a:extLst>
        </xdr:cNvPr>
        <xdr:cNvCxnSpPr/>
      </xdr:nvCxnSpPr>
      <xdr:spPr>
        <a:xfrm>
          <a:off x="2908300" y="146733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284" name="楕円 283">
          <a:extLst>
            <a:ext uri="{FF2B5EF4-FFF2-40B4-BE49-F238E27FC236}">
              <a16:creationId xmlns:a16="http://schemas.microsoft.com/office/drawing/2014/main" id="{2AFE7B1F-B1BD-43F9-AD9A-92978BDFCCEB}"/>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100149</xdr:rowOff>
    </xdr:to>
    <xdr:cxnSp macro="">
      <xdr:nvCxnSpPr>
        <xdr:cNvPr id="285" name="直線コネクタ 284">
          <a:extLst>
            <a:ext uri="{FF2B5EF4-FFF2-40B4-BE49-F238E27FC236}">
              <a16:creationId xmlns:a16="http://schemas.microsoft.com/office/drawing/2014/main" id="{BB81D7C7-9B5E-4310-A652-E8E7CD656C4F}"/>
            </a:ext>
          </a:extLst>
        </xdr:cNvPr>
        <xdr:cNvCxnSpPr/>
      </xdr:nvCxnSpPr>
      <xdr:spPr>
        <a:xfrm>
          <a:off x="2019300" y="146456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286" name="n_1aveValue【公営住宅】&#10;有形固定資産減価償却率">
          <a:extLst>
            <a:ext uri="{FF2B5EF4-FFF2-40B4-BE49-F238E27FC236}">
              <a16:creationId xmlns:a16="http://schemas.microsoft.com/office/drawing/2014/main" id="{66802DED-8AFE-4D5A-AAD9-D68A39066DCF}"/>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87" name="n_2aveValue【公営住宅】&#10;有形固定資産減価償却率">
          <a:extLst>
            <a:ext uri="{FF2B5EF4-FFF2-40B4-BE49-F238E27FC236}">
              <a16:creationId xmlns:a16="http://schemas.microsoft.com/office/drawing/2014/main" id="{A9ACFA94-9F56-46C5-8253-1C9802D3FECE}"/>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288" name="n_3aveValue【公営住宅】&#10;有形固定資産減価償却率">
          <a:extLst>
            <a:ext uri="{FF2B5EF4-FFF2-40B4-BE49-F238E27FC236}">
              <a16:creationId xmlns:a16="http://schemas.microsoft.com/office/drawing/2014/main" id="{9292BE4A-ED5A-4C11-A07E-09FB727E3903}"/>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289" name="n_4aveValue【公営住宅】&#10;有形固定資産減価償却率">
          <a:extLst>
            <a:ext uri="{FF2B5EF4-FFF2-40B4-BE49-F238E27FC236}">
              <a16:creationId xmlns:a16="http://schemas.microsoft.com/office/drawing/2014/main" id="{673D4757-0D96-431C-9A73-90FDB4A35CEE}"/>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169834</xdr:rowOff>
    </xdr:from>
    <xdr:ext cx="405111" cy="259045"/>
    <xdr:sp macro="" textlink="">
      <xdr:nvSpPr>
        <xdr:cNvPr id="290" name="n_1mainValue【公営住宅】&#10;有形固定資産減価償却率">
          <a:extLst>
            <a:ext uri="{FF2B5EF4-FFF2-40B4-BE49-F238E27FC236}">
              <a16:creationId xmlns:a16="http://schemas.microsoft.com/office/drawing/2014/main" id="{50DE059B-029C-4F5F-9C15-2115001E3871}"/>
            </a:ext>
          </a:extLst>
        </xdr:cNvPr>
        <xdr:cNvSpPr txBox="1"/>
      </xdr:nvSpPr>
      <xdr:spPr>
        <a:xfrm>
          <a:off x="35820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142076</xdr:rowOff>
    </xdr:from>
    <xdr:ext cx="405111" cy="259045"/>
    <xdr:sp macro="" textlink="">
      <xdr:nvSpPr>
        <xdr:cNvPr id="291" name="n_2mainValue【公営住宅】&#10;有形固定資産減価償却率">
          <a:extLst>
            <a:ext uri="{FF2B5EF4-FFF2-40B4-BE49-F238E27FC236}">
              <a16:creationId xmlns:a16="http://schemas.microsoft.com/office/drawing/2014/main" id="{067782CC-E20E-45D9-B7D5-512E947586FB}"/>
            </a:ext>
          </a:extLst>
        </xdr:cNvPr>
        <xdr:cNvSpPr txBox="1"/>
      </xdr:nvSpPr>
      <xdr:spPr>
        <a:xfrm>
          <a:off x="2705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292" name="n_3mainValue【公営住宅】&#10;有形固定資産減価償却率">
          <a:extLst>
            <a:ext uri="{FF2B5EF4-FFF2-40B4-BE49-F238E27FC236}">
              <a16:creationId xmlns:a16="http://schemas.microsoft.com/office/drawing/2014/main" id="{0B7C505B-0C2C-4D73-ABD7-7984730E98C4}"/>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FCB45948-62DA-4DE0-996A-84BCC95132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5A0E6192-65C8-4342-8714-96178F93C3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B1F95B5F-C0AC-4867-A4DF-4805F9CAA3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2967EC0C-3333-4EAC-9535-5CAE03AF20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94B6C8C-B664-4295-84AD-BDAD110757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361B5394-FEEC-4113-88DB-0635F4AD31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36D70E59-680A-4BB6-95BA-AF6248BFAD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5B368D27-5095-4F92-A8C0-2F3438A7F4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7F464C3A-D1FC-48C9-B9D2-24745FB775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7B76B2B1-04FF-424E-810E-A59CFF81FD4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3" name="直線コネクタ 302">
          <a:extLst>
            <a:ext uri="{FF2B5EF4-FFF2-40B4-BE49-F238E27FC236}">
              <a16:creationId xmlns:a16="http://schemas.microsoft.com/office/drawing/2014/main" id="{251AE7C4-8667-404B-9EC7-39F5A9E628F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4" name="テキスト ボックス 303">
          <a:extLst>
            <a:ext uri="{FF2B5EF4-FFF2-40B4-BE49-F238E27FC236}">
              <a16:creationId xmlns:a16="http://schemas.microsoft.com/office/drawing/2014/main" id="{32320747-2411-409F-9580-D345925FCDC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5" name="直線コネクタ 304">
          <a:extLst>
            <a:ext uri="{FF2B5EF4-FFF2-40B4-BE49-F238E27FC236}">
              <a16:creationId xmlns:a16="http://schemas.microsoft.com/office/drawing/2014/main" id="{9A056B18-AE26-4F73-AC33-FF7E2A96A46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6" name="テキスト ボックス 305">
          <a:extLst>
            <a:ext uri="{FF2B5EF4-FFF2-40B4-BE49-F238E27FC236}">
              <a16:creationId xmlns:a16="http://schemas.microsoft.com/office/drawing/2014/main" id="{9E1A21FE-05B6-49E9-8AD8-E417C11B3C6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7" name="直線コネクタ 306">
          <a:extLst>
            <a:ext uri="{FF2B5EF4-FFF2-40B4-BE49-F238E27FC236}">
              <a16:creationId xmlns:a16="http://schemas.microsoft.com/office/drawing/2014/main" id="{F5C79242-CFD6-4A60-9B56-ABE6F46C579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8" name="テキスト ボックス 307">
          <a:extLst>
            <a:ext uri="{FF2B5EF4-FFF2-40B4-BE49-F238E27FC236}">
              <a16:creationId xmlns:a16="http://schemas.microsoft.com/office/drawing/2014/main" id="{02101C26-92E7-436F-BB7E-8D19C4321D9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9" name="直線コネクタ 308">
          <a:extLst>
            <a:ext uri="{FF2B5EF4-FFF2-40B4-BE49-F238E27FC236}">
              <a16:creationId xmlns:a16="http://schemas.microsoft.com/office/drawing/2014/main" id="{5527D899-EAC9-4424-AFBC-310A63970F7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0" name="テキスト ボックス 309">
          <a:extLst>
            <a:ext uri="{FF2B5EF4-FFF2-40B4-BE49-F238E27FC236}">
              <a16:creationId xmlns:a16="http://schemas.microsoft.com/office/drawing/2014/main" id="{411712B7-4086-4931-9586-943818173CF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695D9096-42CE-4CE2-89F0-C70CCFC7F5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695C4EFB-D5D1-4D3C-8946-104CA175BE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6829ECB1-3556-4D18-AE42-B9B3C18462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14" name="直線コネクタ 313">
          <a:extLst>
            <a:ext uri="{FF2B5EF4-FFF2-40B4-BE49-F238E27FC236}">
              <a16:creationId xmlns:a16="http://schemas.microsoft.com/office/drawing/2014/main" id="{E99DDA51-FD3F-41AC-B2B6-C8797FEC4AC7}"/>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15" name="【公営住宅】&#10;一人当たり面積最小値テキスト">
          <a:extLst>
            <a:ext uri="{FF2B5EF4-FFF2-40B4-BE49-F238E27FC236}">
              <a16:creationId xmlns:a16="http://schemas.microsoft.com/office/drawing/2014/main" id="{89017019-DCA4-4263-ADE2-21C4F4ACA61B}"/>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16" name="直線コネクタ 315">
          <a:extLst>
            <a:ext uri="{FF2B5EF4-FFF2-40B4-BE49-F238E27FC236}">
              <a16:creationId xmlns:a16="http://schemas.microsoft.com/office/drawing/2014/main" id="{DBEB8ED0-7A54-4E79-8DD9-8CAFBABDD8B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17" name="【公営住宅】&#10;一人当たり面積最大値テキスト">
          <a:extLst>
            <a:ext uri="{FF2B5EF4-FFF2-40B4-BE49-F238E27FC236}">
              <a16:creationId xmlns:a16="http://schemas.microsoft.com/office/drawing/2014/main" id="{FC095795-8655-42E3-8CAC-5FF2A8EDE9C1}"/>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18" name="直線コネクタ 317">
          <a:extLst>
            <a:ext uri="{FF2B5EF4-FFF2-40B4-BE49-F238E27FC236}">
              <a16:creationId xmlns:a16="http://schemas.microsoft.com/office/drawing/2014/main" id="{5694A87C-6FE9-4D41-8923-47F877B0D8BB}"/>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19" name="【公営住宅】&#10;一人当たり面積平均値テキスト">
          <a:extLst>
            <a:ext uri="{FF2B5EF4-FFF2-40B4-BE49-F238E27FC236}">
              <a16:creationId xmlns:a16="http://schemas.microsoft.com/office/drawing/2014/main" id="{CC03A46D-7889-42C7-B37B-A1D5DE8FDB5D}"/>
            </a:ext>
          </a:extLst>
        </xdr:cNvPr>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20" name="フローチャート: 判断 319">
          <a:extLst>
            <a:ext uri="{FF2B5EF4-FFF2-40B4-BE49-F238E27FC236}">
              <a16:creationId xmlns:a16="http://schemas.microsoft.com/office/drawing/2014/main" id="{8F6F8EBB-7B35-4570-A21C-0DF51FBD9349}"/>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21" name="フローチャート: 判断 320">
          <a:extLst>
            <a:ext uri="{FF2B5EF4-FFF2-40B4-BE49-F238E27FC236}">
              <a16:creationId xmlns:a16="http://schemas.microsoft.com/office/drawing/2014/main" id="{53738500-01AE-4DDB-B03E-E153BE6CF76B}"/>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22" name="フローチャート: 判断 321">
          <a:extLst>
            <a:ext uri="{FF2B5EF4-FFF2-40B4-BE49-F238E27FC236}">
              <a16:creationId xmlns:a16="http://schemas.microsoft.com/office/drawing/2014/main" id="{22E4B900-1F8D-472C-B652-299963E9E842}"/>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23" name="フローチャート: 判断 322">
          <a:extLst>
            <a:ext uri="{FF2B5EF4-FFF2-40B4-BE49-F238E27FC236}">
              <a16:creationId xmlns:a16="http://schemas.microsoft.com/office/drawing/2014/main" id="{2867A091-CFAA-4DE4-A281-6195737A9C87}"/>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24" name="フローチャート: 判断 323">
          <a:extLst>
            <a:ext uri="{FF2B5EF4-FFF2-40B4-BE49-F238E27FC236}">
              <a16:creationId xmlns:a16="http://schemas.microsoft.com/office/drawing/2014/main" id="{F101EFA1-6A8A-4EFD-A293-9B82F198E9D2}"/>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F1C50D5-1C57-4ED4-AE6A-717E9628B8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4C4D81F0-55C4-4861-A727-9EFA437520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D509266F-6F58-486E-AE44-335C9B0993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847CBE8-5A59-44C0-8522-45B7C1AD7C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73A497D-30CC-44DE-9219-1499234870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125831</xdr:rowOff>
    </xdr:from>
    <xdr:to>
      <xdr:col>50</xdr:col>
      <xdr:colOff>165100</xdr:colOff>
      <xdr:row>86</xdr:row>
      <xdr:rowOff>55981</xdr:rowOff>
    </xdr:to>
    <xdr:sp macro="" textlink="">
      <xdr:nvSpPr>
        <xdr:cNvPr id="330" name="楕円 329">
          <a:extLst>
            <a:ext uri="{FF2B5EF4-FFF2-40B4-BE49-F238E27FC236}">
              <a16:creationId xmlns:a16="http://schemas.microsoft.com/office/drawing/2014/main" id="{DD7972F0-D849-4EE2-AAF9-AECE62F674BF}"/>
            </a:ext>
          </a:extLst>
        </xdr:cNvPr>
        <xdr:cNvSpPr/>
      </xdr:nvSpPr>
      <xdr:spPr>
        <a:xfrm>
          <a:off x="9588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125831</xdr:rowOff>
    </xdr:from>
    <xdr:to>
      <xdr:col>46</xdr:col>
      <xdr:colOff>38100</xdr:colOff>
      <xdr:row>86</xdr:row>
      <xdr:rowOff>55981</xdr:rowOff>
    </xdr:to>
    <xdr:sp macro="" textlink="">
      <xdr:nvSpPr>
        <xdr:cNvPr id="331" name="楕円 330">
          <a:extLst>
            <a:ext uri="{FF2B5EF4-FFF2-40B4-BE49-F238E27FC236}">
              <a16:creationId xmlns:a16="http://schemas.microsoft.com/office/drawing/2014/main" id="{DE3471CB-2432-41CD-9EC2-B38B7A60EB0C}"/>
            </a:ext>
          </a:extLst>
        </xdr:cNvPr>
        <xdr:cNvSpPr/>
      </xdr:nvSpPr>
      <xdr:spPr>
        <a:xfrm>
          <a:off x="8699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5181</xdr:rowOff>
    </xdr:from>
    <xdr:to>
      <xdr:col>50</xdr:col>
      <xdr:colOff>114300</xdr:colOff>
      <xdr:row>86</xdr:row>
      <xdr:rowOff>5181</xdr:rowOff>
    </xdr:to>
    <xdr:cxnSp macro="">
      <xdr:nvCxnSpPr>
        <xdr:cNvPr id="332" name="直線コネクタ 331">
          <a:extLst>
            <a:ext uri="{FF2B5EF4-FFF2-40B4-BE49-F238E27FC236}">
              <a16:creationId xmlns:a16="http://schemas.microsoft.com/office/drawing/2014/main" id="{C338AD1D-060E-414E-8CB1-4F01B46E9ACD}"/>
            </a:ext>
          </a:extLst>
        </xdr:cNvPr>
        <xdr:cNvCxnSpPr/>
      </xdr:nvCxnSpPr>
      <xdr:spPr>
        <a:xfrm>
          <a:off x="8750300" y="14749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126061</xdr:rowOff>
    </xdr:from>
    <xdr:to>
      <xdr:col>41</xdr:col>
      <xdr:colOff>101600</xdr:colOff>
      <xdr:row>86</xdr:row>
      <xdr:rowOff>56211</xdr:rowOff>
    </xdr:to>
    <xdr:sp macro="" textlink="">
      <xdr:nvSpPr>
        <xdr:cNvPr id="333" name="楕円 332">
          <a:extLst>
            <a:ext uri="{FF2B5EF4-FFF2-40B4-BE49-F238E27FC236}">
              <a16:creationId xmlns:a16="http://schemas.microsoft.com/office/drawing/2014/main" id="{642E8168-D06E-4B77-B947-15DAF0E7433E}"/>
            </a:ext>
          </a:extLst>
        </xdr:cNvPr>
        <xdr:cNvSpPr/>
      </xdr:nvSpPr>
      <xdr:spPr>
        <a:xfrm>
          <a:off x="7810500" y="146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5181</xdr:rowOff>
    </xdr:from>
    <xdr:to>
      <xdr:col>45</xdr:col>
      <xdr:colOff>177800</xdr:colOff>
      <xdr:row>86</xdr:row>
      <xdr:rowOff>5411</xdr:rowOff>
    </xdr:to>
    <xdr:cxnSp macro="">
      <xdr:nvCxnSpPr>
        <xdr:cNvPr id="334" name="直線コネクタ 333">
          <a:extLst>
            <a:ext uri="{FF2B5EF4-FFF2-40B4-BE49-F238E27FC236}">
              <a16:creationId xmlns:a16="http://schemas.microsoft.com/office/drawing/2014/main" id="{A8B711E0-A27B-44F7-B596-BA46AA25B7CD}"/>
            </a:ext>
          </a:extLst>
        </xdr:cNvPr>
        <xdr:cNvCxnSpPr/>
      </xdr:nvCxnSpPr>
      <xdr:spPr>
        <a:xfrm flipV="1">
          <a:off x="7861300" y="1474988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35" name="n_1aveValue【公営住宅】&#10;一人当たり面積">
          <a:extLst>
            <a:ext uri="{FF2B5EF4-FFF2-40B4-BE49-F238E27FC236}">
              <a16:creationId xmlns:a16="http://schemas.microsoft.com/office/drawing/2014/main" id="{93579EE3-90D6-4476-A065-19E97EB474C3}"/>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36" name="n_2aveValue【公営住宅】&#10;一人当たり面積">
          <a:extLst>
            <a:ext uri="{FF2B5EF4-FFF2-40B4-BE49-F238E27FC236}">
              <a16:creationId xmlns:a16="http://schemas.microsoft.com/office/drawing/2014/main" id="{3A739BD3-C8FD-42F7-95DE-9699ED96FDA6}"/>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37" name="n_3aveValue【公営住宅】&#10;一人当たり面積">
          <a:extLst>
            <a:ext uri="{FF2B5EF4-FFF2-40B4-BE49-F238E27FC236}">
              <a16:creationId xmlns:a16="http://schemas.microsoft.com/office/drawing/2014/main" id="{9FA0F6D1-2FEF-4529-AA86-194EFF63260D}"/>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38" name="n_4aveValue【公営住宅】&#10;一人当たり面積">
          <a:extLst>
            <a:ext uri="{FF2B5EF4-FFF2-40B4-BE49-F238E27FC236}">
              <a16:creationId xmlns:a16="http://schemas.microsoft.com/office/drawing/2014/main" id="{1A7A1CEE-81CF-4B71-B122-D31CBF8B21BC}"/>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47108</xdr:rowOff>
    </xdr:from>
    <xdr:ext cx="469744" cy="259045"/>
    <xdr:sp macro="" textlink="">
      <xdr:nvSpPr>
        <xdr:cNvPr id="339" name="n_1mainValue【公営住宅】&#10;一人当たり面積">
          <a:extLst>
            <a:ext uri="{FF2B5EF4-FFF2-40B4-BE49-F238E27FC236}">
              <a16:creationId xmlns:a16="http://schemas.microsoft.com/office/drawing/2014/main" id="{5E6D020D-73C9-42A0-96D8-CC4145238E8B}"/>
            </a:ext>
          </a:extLst>
        </xdr:cNvPr>
        <xdr:cNvSpPr txBox="1"/>
      </xdr:nvSpPr>
      <xdr:spPr>
        <a:xfrm>
          <a:off x="9391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47108</xdr:rowOff>
    </xdr:from>
    <xdr:ext cx="469744" cy="259045"/>
    <xdr:sp macro="" textlink="">
      <xdr:nvSpPr>
        <xdr:cNvPr id="340" name="n_2mainValue【公営住宅】&#10;一人当たり面積">
          <a:extLst>
            <a:ext uri="{FF2B5EF4-FFF2-40B4-BE49-F238E27FC236}">
              <a16:creationId xmlns:a16="http://schemas.microsoft.com/office/drawing/2014/main" id="{BC4663DF-6DC1-4138-9D49-3C2C2525AF7C}"/>
            </a:ext>
          </a:extLst>
        </xdr:cNvPr>
        <xdr:cNvSpPr txBox="1"/>
      </xdr:nvSpPr>
      <xdr:spPr>
        <a:xfrm>
          <a:off x="8515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47338</xdr:rowOff>
    </xdr:from>
    <xdr:ext cx="469744" cy="259045"/>
    <xdr:sp macro="" textlink="">
      <xdr:nvSpPr>
        <xdr:cNvPr id="341" name="n_3mainValue【公営住宅】&#10;一人当たり面積">
          <a:extLst>
            <a:ext uri="{FF2B5EF4-FFF2-40B4-BE49-F238E27FC236}">
              <a16:creationId xmlns:a16="http://schemas.microsoft.com/office/drawing/2014/main" id="{F8C96F72-3E01-4C6B-B0CD-82C809193053}"/>
            </a:ext>
          </a:extLst>
        </xdr:cNvPr>
        <xdr:cNvSpPr txBox="1"/>
      </xdr:nvSpPr>
      <xdr:spPr>
        <a:xfrm>
          <a:off x="7626427" y="147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90776A2A-8AFF-417A-B5F3-44C89D82AA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BA25107-1678-46CE-A81A-2E945B5CB3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3E75481D-5A3E-4EA3-BF93-383B8C1614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B082D319-D08C-4FAD-A755-6679EB7F9F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CC7A4F41-D943-44FE-8E3A-19BA15DEC7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51ADFBBF-65FA-4DE0-B2F7-7F99ABF3C4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5EC160C6-0668-4074-97FA-0F2FE7EC6C0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D63C51D0-C5D2-49F8-B4E0-574FC295580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6FF35752-B8D0-4B03-9E47-8B506656FE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D180693D-D9EA-4F16-BE68-34C66792D8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D4385CAC-D703-4A07-94EB-2E4C2C4C0B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66B2F5A4-5406-4807-B45A-D3F11467E3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D85A3A7E-CD5F-4C89-8C57-5541D53BD5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2C3D0C8C-B7D3-4E60-A2FA-9ECA8CC447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FE250448-733E-4CDA-8F6B-6954C07193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A2E238D1-4E90-485F-923E-6484E1241F7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FF93F534-C88F-40D6-8B2A-C206C08064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152298DE-9513-49C5-B94B-E84B2FF2DE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60A25E48-FF00-4002-96A9-2F084A65D8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485331F0-B851-4E3A-84DD-09C5C58EEB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1C61F451-EFAD-4BC9-9224-DEC64DC657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19052F7-2AF3-4477-A9E9-1BED61E3B8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9F19D0B2-EB4A-4B26-8BBA-D6CA90F8A2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6BF4755E-24D8-46B8-839B-BFBE19AE98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C0F9D9E0-F2BC-4B91-AFA3-1FFF79CD053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96417E7B-9C25-4761-AD94-F7AB503F96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a:extLst>
            <a:ext uri="{FF2B5EF4-FFF2-40B4-BE49-F238E27FC236}">
              <a16:creationId xmlns:a16="http://schemas.microsoft.com/office/drawing/2014/main" id="{41113EF4-C36C-4751-984C-21C4C04A60E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a:extLst>
            <a:ext uri="{FF2B5EF4-FFF2-40B4-BE49-F238E27FC236}">
              <a16:creationId xmlns:a16="http://schemas.microsoft.com/office/drawing/2014/main" id="{940A5723-A3BB-4CE6-BEEA-37DE55C120E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0" name="テキスト ボックス 369">
          <a:extLst>
            <a:ext uri="{FF2B5EF4-FFF2-40B4-BE49-F238E27FC236}">
              <a16:creationId xmlns:a16="http://schemas.microsoft.com/office/drawing/2014/main" id="{949EED6E-C989-4B37-9A9D-A44D3CB285B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a:extLst>
            <a:ext uri="{FF2B5EF4-FFF2-40B4-BE49-F238E27FC236}">
              <a16:creationId xmlns:a16="http://schemas.microsoft.com/office/drawing/2014/main" id="{E84AB8E8-0DD2-4F86-9A0F-42A7A8D1621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a:extLst>
            <a:ext uri="{FF2B5EF4-FFF2-40B4-BE49-F238E27FC236}">
              <a16:creationId xmlns:a16="http://schemas.microsoft.com/office/drawing/2014/main" id="{55193721-68F3-4098-94BC-FB8E95A47FE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a:extLst>
            <a:ext uri="{FF2B5EF4-FFF2-40B4-BE49-F238E27FC236}">
              <a16:creationId xmlns:a16="http://schemas.microsoft.com/office/drawing/2014/main" id="{5FE4D97E-05EC-4675-9ADB-0CFBCB63234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a:extLst>
            <a:ext uri="{FF2B5EF4-FFF2-40B4-BE49-F238E27FC236}">
              <a16:creationId xmlns:a16="http://schemas.microsoft.com/office/drawing/2014/main" id="{784C2183-45A9-464D-B41C-4A07A191886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a:extLst>
            <a:ext uri="{FF2B5EF4-FFF2-40B4-BE49-F238E27FC236}">
              <a16:creationId xmlns:a16="http://schemas.microsoft.com/office/drawing/2014/main" id="{864F2076-6E2B-4860-A032-6DEA5971CAC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a:extLst>
            <a:ext uri="{FF2B5EF4-FFF2-40B4-BE49-F238E27FC236}">
              <a16:creationId xmlns:a16="http://schemas.microsoft.com/office/drawing/2014/main" id="{210935C7-F3CF-409B-BD1B-D59E4AD7C3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a:extLst>
            <a:ext uri="{FF2B5EF4-FFF2-40B4-BE49-F238E27FC236}">
              <a16:creationId xmlns:a16="http://schemas.microsoft.com/office/drawing/2014/main" id="{9A6BC372-DC0B-46FC-9FC3-10D907A3432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a:extLst>
            <a:ext uri="{FF2B5EF4-FFF2-40B4-BE49-F238E27FC236}">
              <a16:creationId xmlns:a16="http://schemas.microsoft.com/office/drawing/2014/main" id="{C0A6D723-06DF-4517-9BD9-D60B339A6AF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a:extLst>
            <a:ext uri="{FF2B5EF4-FFF2-40B4-BE49-F238E27FC236}">
              <a16:creationId xmlns:a16="http://schemas.microsoft.com/office/drawing/2014/main" id="{B34F1FAD-E26B-4776-8FC3-4A587482118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0" name="テキスト ボックス 379">
          <a:extLst>
            <a:ext uri="{FF2B5EF4-FFF2-40B4-BE49-F238E27FC236}">
              <a16:creationId xmlns:a16="http://schemas.microsoft.com/office/drawing/2014/main" id="{87470436-C0F1-4525-9A62-66B1CB9A198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id="{8C20360D-3105-4C8E-9F3D-FFD935145A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a:extLst>
            <a:ext uri="{FF2B5EF4-FFF2-40B4-BE49-F238E27FC236}">
              <a16:creationId xmlns:a16="http://schemas.microsoft.com/office/drawing/2014/main" id="{3A2644BC-71C0-40C4-980D-82A691FE15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83" name="直線コネクタ 382">
          <a:extLst>
            <a:ext uri="{FF2B5EF4-FFF2-40B4-BE49-F238E27FC236}">
              <a16:creationId xmlns:a16="http://schemas.microsoft.com/office/drawing/2014/main" id="{1691F026-C2BB-4EFB-BCEA-B8DFB99D88B7}"/>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4" name="【認定こども園・幼稚園・保育所】&#10;有形固定資産減価償却率最小値テキスト">
          <a:extLst>
            <a:ext uri="{FF2B5EF4-FFF2-40B4-BE49-F238E27FC236}">
              <a16:creationId xmlns:a16="http://schemas.microsoft.com/office/drawing/2014/main" id="{FCE4AFD0-67E7-44D5-8652-7AD451CAF90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5" name="直線コネクタ 384">
          <a:extLst>
            <a:ext uri="{FF2B5EF4-FFF2-40B4-BE49-F238E27FC236}">
              <a16:creationId xmlns:a16="http://schemas.microsoft.com/office/drawing/2014/main" id="{449CE777-959B-4E13-BD44-9F80DA60B1C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86" name="【認定こども園・幼稚園・保育所】&#10;有形固定資産減価償却率最大値テキスト">
          <a:extLst>
            <a:ext uri="{FF2B5EF4-FFF2-40B4-BE49-F238E27FC236}">
              <a16:creationId xmlns:a16="http://schemas.microsoft.com/office/drawing/2014/main" id="{4040DFE6-48A4-4576-B058-56F8D679E35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87" name="直線コネクタ 386">
          <a:extLst>
            <a:ext uri="{FF2B5EF4-FFF2-40B4-BE49-F238E27FC236}">
              <a16:creationId xmlns:a16="http://schemas.microsoft.com/office/drawing/2014/main" id="{5A449112-C14C-4D4E-9C18-654CF80DF23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88" name="【認定こども園・幼稚園・保育所】&#10;有形固定資産減価償却率平均値テキスト">
          <a:extLst>
            <a:ext uri="{FF2B5EF4-FFF2-40B4-BE49-F238E27FC236}">
              <a16:creationId xmlns:a16="http://schemas.microsoft.com/office/drawing/2014/main" id="{BA4088FD-4BBA-4039-B0AF-884D8E3E09DA}"/>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89" name="フローチャート: 判断 388">
          <a:extLst>
            <a:ext uri="{FF2B5EF4-FFF2-40B4-BE49-F238E27FC236}">
              <a16:creationId xmlns:a16="http://schemas.microsoft.com/office/drawing/2014/main" id="{9E926EEA-5630-4B40-AA11-9AA06DF51213}"/>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90" name="フローチャート: 判断 389">
          <a:extLst>
            <a:ext uri="{FF2B5EF4-FFF2-40B4-BE49-F238E27FC236}">
              <a16:creationId xmlns:a16="http://schemas.microsoft.com/office/drawing/2014/main" id="{42D89518-96D7-43C6-81A1-44BCE5755BF3}"/>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91" name="フローチャート: 判断 390">
          <a:extLst>
            <a:ext uri="{FF2B5EF4-FFF2-40B4-BE49-F238E27FC236}">
              <a16:creationId xmlns:a16="http://schemas.microsoft.com/office/drawing/2014/main" id="{FF7D4468-859D-484D-8656-8A6169A2BC29}"/>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92" name="フローチャート: 判断 391">
          <a:extLst>
            <a:ext uri="{FF2B5EF4-FFF2-40B4-BE49-F238E27FC236}">
              <a16:creationId xmlns:a16="http://schemas.microsoft.com/office/drawing/2014/main" id="{83979545-C287-4E42-9D72-B4284ECC47DA}"/>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93" name="フローチャート: 判断 392">
          <a:extLst>
            <a:ext uri="{FF2B5EF4-FFF2-40B4-BE49-F238E27FC236}">
              <a16:creationId xmlns:a16="http://schemas.microsoft.com/office/drawing/2014/main" id="{7175CB81-E2E6-4658-8949-60DDC967554F}"/>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E64787E-7B9D-4FA8-BBBD-5D7B98E23E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2BF768D7-5650-442D-AE42-70F3D14B64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6637120D-6C86-46E9-A7EE-4EB959EB86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E1E09FBF-C8A5-4045-9789-FDC22E488D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33B85CEB-669F-4DC1-BCC2-2BACFA6EA9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97246</xdr:rowOff>
    </xdr:from>
    <xdr:to>
      <xdr:col>81</xdr:col>
      <xdr:colOff>101600</xdr:colOff>
      <xdr:row>41</xdr:row>
      <xdr:rowOff>27396</xdr:rowOff>
    </xdr:to>
    <xdr:sp macro="" textlink="">
      <xdr:nvSpPr>
        <xdr:cNvPr id="399" name="楕円 398">
          <a:extLst>
            <a:ext uri="{FF2B5EF4-FFF2-40B4-BE49-F238E27FC236}">
              <a16:creationId xmlns:a16="http://schemas.microsoft.com/office/drawing/2014/main" id="{1F080493-4188-4B2F-9482-BC923B252CCA}"/>
            </a:ext>
          </a:extLst>
        </xdr:cNvPr>
        <xdr:cNvSpPr/>
      </xdr:nvSpPr>
      <xdr:spPr>
        <a:xfrm>
          <a:off x="15430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85816</xdr:rowOff>
    </xdr:from>
    <xdr:to>
      <xdr:col>76</xdr:col>
      <xdr:colOff>165100</xdr:colOff>
      <xdr:row>41</xdr:row>
      <xdr:rowOff>15966</xdr:rowOff>
    </xdr:to>
    <xdr:sp macro="" textlink="">
      <xdr:nvSpPr>
        <xdr:cNvPr id="400" name="楕円 399">
          <a:extLst>
            <a:ext uri="{FF2B5EF4-FFF2-40B4-BE49-F238E27FC236}">
              <a16:creationId xmlns:a16="http://schemas.microsoft.com/office/drawing/2014/main" id="{E66D1079-11E2-4F91-8407-77ED269F541D}"/>
            </a:ext>
          </a:extLst>
        </xdr:cNvPr>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136616</xdr:rowOff>
    </xdr:from>
    <xdr:to>
      <xdr:col>81</xdr:col>
      <xdr:colOff>50800</xdr:colOff>
      <xdr:row>40</xdr:row>
      <xdr:rowOff>148046</xdr:rowOff>
    </xdr:to>
    <xdr:cxnSp macro="">
      <xdr:nvCxnSpPr>
        <xdr:cNvPr id="401" name="直線コネクタ 400">
          <a:extLst>
            <a:ext uri="{FF2B5EF4-FFF2-40B4-BE49-F238E27FC236}">
              <a16:creationId xmlns:a16="http://schemas.microsoft.com/office/drawing/2014/main" id="{28E65323-FD40-49DE-9619-C191C7DC0AE7}"/>
            </a:ext>
          </a:extLst>
        </xdr:cNvPr>
        <xdr:cNvCxnSpPr/>
      </xdr:nvCxnSpPr>
      <xdr:spPr>
        <a:xfrm>
          <a:off x="14592300" y="69946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76019</xdr:rowOff>
    </xdr:from>
    <xdr:to>
      <xdr:col>72</xdr:col>
      <xdr:colOff>38100</xdr:colOff>
      <xdr:row>41</xdr:row>
      <xdr:rowOff>6169</xdr:rowOff>
    </xdr:to>
    <xdr:sp macro="" textlink="">
      <xdr:nvSpPr>
        <xdr:cNvPr id="402" name="楕円 401">
          <a:extLst>
            <a:ext uri="{FF2B5EF4-FFF2-40B4-BE49-F238E27FC236}">
              <a16:creationId xmlns:a16="http://schemas.microsoft.com/office/drawing/2014/main" id="{6A11553E-2CEB-4647-A726-9F012EB5C79F}"/>
            </a:ext>
          </a:extLst>
        </xdr:cNvPr>
        <xdr:cNvSpPr/>
      </xdr:nvSpPr>
      <xdr:spPr>
        <a:xfrm>
          <a:off x="13652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126819</xdr:rowOff>
    </xdr:from>
    <xdr:to>
      <xdr:col>76</xdr:col>
      <xdr:colOff>114300</xdr:colOff>
      <xdr:row>40</xdr:row>
      <xdr:rowOff>136616</xdr:rowOff>
    </xdr:to>
    <xdr:cxnSp macro="">
      <xdr:nvCxnSpPr>
        <xdr:cNvPr id="403" name="直線コネクタ 402">
          <a:extLst>
            <a:ext uri="{FF2B5EF4-FFF2-40B4-BE49-F238E27FC236}">
              <a16:creationId xmlns:a16="http://schemas.microsoft.com/office/drawing/2014/main" id="{CF0565C4-D7CA-4D73-9E6A-40510701DEC0}"/>
            </a:ext>
          </a:extLst>
        </xdr:cNvPr>
        <xdr:cNvCxnSpPr/>
      </xdr:nvCxnSpPr>
      <xdr:spPr>
        <a:xfrm>
          <a:off x="13703300" y="69848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04" name="n_1aveValue【認定こども園・幼稚園・保育所】&#10;有形固定資産減価償却率">
          <a:extLst>
            <a:ext uri="{FF2B5EF4-FFF2-40B4-BE49-F238E27FC236}">
              <a16:creationId xmlns:a16="http://schemas.microsoft.com/office/drawing/2014/main" id="{E98ADB48-0950-4126-83D7-E0E39C0B15C9}"/>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05" name="n_2aveValue【認定こども園・幼稚園・保育所】&#10;有形固定資産減価償却率">
          <a:extLst>
            <a:ext uri="{FF2B5EF4-FFF2-40B4-BE49-F238E27FC236}">
              <a16:creationId xmlns:a16="http://schemas.microsoft.com/office/drawing/2014/main" id="{B32DDF2D-32F7-47DE-AAF4-D92EEED19C1B}"/>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06" name="n_3aveValue【認定こども園・幼稚園・保育所】&#10;有形固定資産減価償却率">
          <a:extLst>
            <a:ext uri="{FF2B5EF4-FFF2-40B4-BE49-F238E27FC236}">
              <a16:creationId xmlns:a16="http://schemas.microsoft.com/office/drawing/2014/main" id="{891EE74B-7C93-46B1-B2FD-49D400CC6423}"/>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07" name="n_4aveValue【認定こども園・幼稚園・保育所】&#10;有形固定資産減価償却率">
          <a:extLst>
            <a:ext uri="{FF2B5EF4-FFF2-40B4-BE49-F238E27FC236}">
              <a16:creationId xmlns:a16="http://schemas.microsoft.com/office/drawing/2014/main" id="{6DE4D8DE-D186-4C3A-84C8-2EDC967A3B3A}"/>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18523</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51B68983-0A50-4FE7-803C-0981DA666258}"/>
            </a:ext>
          </a:extLst>
        </xdr:cNvPr>
        <xdr:cNvSpPr txBox="1"/>
      </xdr:nvSpPr>
      <xdr:spPr>
        <a:xfrm>
          <a:off x="152660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BC2D3E6F-A83F-406A-A7D6-73E09F5BA9B9}"/>
            </a:ext>
          </a:extLst>
        </xdr:cNvPr>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168746</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859F36A9-48F8-4A28-8662-74A0598EA431}"/>
            </a:ext>
          </a:extLst>
        </xdr:cNvPr>
        <xdr:cNvSpPr txBox="1"/>
      </xdr:nvSpPr>
      <xdr:spPr>
        <a:xfrm>
          <a:off x="13500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55D90391-5B6E-4152-846C-9F6D9DDF38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9F95F083-3740-445B-B5E2-F34D011235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B945200-2569-4954-9CA8-D027BCC190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8CBBA7A1-449B-4786-96F0-2B9EF808C4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7D41C6EB-9120-45F2-B2A6-BF8A11DB96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FB1E0C1B-FABC-4F04-9CF1-46D9450421C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3C784CFD-389C-4A2C-81E5-A3C2CC39FD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C5143F58-B470-4F38-9D93-3C9EDBE5AF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958A304B-76AE-4087-BEB5-21058FC827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9C9728C4-CCDF-47C9-A8A6-26489F1CCB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572AC914-D8FA-40D3-8BB5-C70BFB8F27F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5269B8B-AC81-4B90-929A-C5A00D3A7F0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5116FEB-5AB7-48CA-9BA6-EA27348E88F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7D826E64-D31C-40A0-B44F-FA3EF613545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876E6530-AA75-4FC3-90EE-67BB1EC0CB8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63B27609-C26B-45EC-851B-8B73C5B6D4A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1D805276-11A5-49F6-BFA4-FD6D7438B5A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AB3B6523-FA79-4F5C-BC86-26BCF3D085E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33ED57C3-E67C-4163-952F-C9B7C5F8F2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462CA778-A9A0-49D6-9608-B28FE6A3CB3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478A7E23-E401-4D1D-9FE9-2456C798F4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32" name="直線コネクタ 431">
          <a:extLst>
            <a:ext uri="{FF2B5EF4-FFF2-40B4-BE49-F238E27FC236}">
              <a16:creationId xmlns:a16="http://schemas.microsoft.com/office/drawing/2014/main" id="{4AC4A9CB-0F24-47E1-A13C-B3DC6C10CA69}"/>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D21B042E-FA3D-4333-B422-453913A758EE}"/>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a:extLst>
            <a:ext uri="{FF2B5EF4-FFF2-40B4-BE49-F238E27FC236}">
              <a16:creationId xmlns:a16="http://schemas.microsoft.com/office/drawing/2014/main" id="{EBCC9849-36C5-4ADB-A70A-B1C19946604E}"/>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C35AD3C3-C630-421F-994A-49DA7462A8EE}"/>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36" name="直線コネクタ 435">
          <a:extLst>
            <a:ext uri="{FF2B5EF4-FFF2-40B4-BE49-F238E27FC236}">
              <a16:creationId xmlns:a16="http://schemas.microsoft.com/office/drawing/2014/main" id="{9C7ADC55-05A2-4A5F-A4E7-BFC6B9113836}"/>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16CB1F14-22F6-4E89-BF8D-62629F4EA1D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38" name="フローチャート: 判断 437">
          <a:extLst>
            <a:ext uri="{FF2B5EF4-FFF2-40B4-BE49-F238E27FC236}">
              <a16:creationId xmlns:a16="http://schemas.microsoft.com/office/drawing/2014/main" id="{77732EA0-D1E6-4843-8840-0518C31098EC}"/>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39" name="フローチャート: 判断 438">
          <a:extLst>
            <a:ext uri="{FF2B5EF4-FFF2-40B4-BE49-F238E27FC236}">
              <a16:creationId xmlns:a16="http://schemas.microsoft.com/office/drawing/2014/main" id="{40E8E64E-8879-4C9E-B79D-5BB14FF8B833}"/>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40" name="フローチャート: 判断 439">
          <a:extLst>
            <a:ext uri="{FF2B5EF4-FFF2-40B4-BE49-F238E27FC236}">
              <a16:creationId xmlns:a16="http://schemas.microsoft.com/office/drawing/2014/main" id="{C33DF1E9-B52F-43BE-8CB2-E7C06AA0135A}"/>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41" name="フローチャート: 判断 440">
          <a:extLst>
            <a:ext uri="{FF2B5EF4-FFF2-40B4-BE49-F238E27FC236}">
              <a16:creationId xmlns:a16="http://schemas.microsoft.com/office/drawing/2014/main" id="{D68F30C3-15CF-4209-8352-E79092174EC2}"/>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42" name="フローチャート: 判断 441">
          <a:extLst>
            <a:ext uri="{FF2B5EF4-FFF2-40B4-BE49-F238E27FC236}">
              <a16:creationId xmlns:a16="http://schemas.microsoft.com/office/drawing/2014/main" id="{F2FBC62C-8C51-41BE-A319-C85278C5425E}"/>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7E4B80E8-4C63-423A-9891-3695570F5B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8AC82238-ED70-4491-9F5E-9FC6B7F62E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869FDECE-6585-4F69-B014-D28157DE5B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477A6B7D-2A43-4C20-9B9C-A18E3C2845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6FED621D-A52D-4CAF-8E21-51129224DD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29972</xdr:rowOff>
    </xdr:from>
    <xdr:to>
      <xdr:col>112</xdr:col>
      <xdr:colOff>38100</xdr:colOff>
      <xdr:row>39</xdr:row>
      <xdr:rowOff>131572</xdr:rowOff>
    </xdr:to>
    <xdr:sp macro="" textlink="">
      <xdr:nvSpPr>
        <xdr:cNvPr id="448" name="楕円 447">
          <a:extLst>
            <a:ext uri="{FF2B5EF4-FFF2-40B4-BE49-F238E27FC236}">
              <a16:creationId xmlns:a16="http://schemas.microsoft.com/office/drawing/2014/main" id="{6CE00E70-BF59-4555-B7CE-3A3404CA12DC}"/>
            </a:ext>
          </a:extLst>
        </xdr:cNvPr>
        <xdr:cNvSpPr/>
      </xdr:nvSpPr>
      <xdr:spPr>
        <a:xfrm>
          <a:off x="21272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49" name="楕円 448">
          <a:extLst>
            <a:ext uri="{FF2B5EF4-FFF2-40B4-BE49-F238E27FC236}">
              <a16:creationId xmlns:a16="http://schemas.microsoft.com/office/drawing/2014/main" id="{E11B6269-B1EA-4FEC-9892-6B5C93789D5C}"/>
            </a:ext>
          </a:extLst>
        </xdr:cNvPr>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80772</xdr:rowOff>
    </xdr:from>
    <xdr:to>
      <xdr:col>111</xdr:col>
      <xdr:colOff>177800</xdr:colOff>
      <xdr:row>39</xdr:row>
      <xdr:rowOff>83058</xdr:rowOff>
    </xdr:to>
    <xdr:cxnSp macro="">
      <xdr:nvCxnSpPr>
        <xdr:cNvPr id="450" name="直線コネクタ 449">
          <a:extLst>
            <a:ext uri="{FF2B5EF4-FFF2-40B4-BE49-F238E27FC236}">
              <a16:creationId xmlns:a16="http://schemas.microsoft.com/office/drawing/2014/main" id="{3ED58C14-F0D5-48FB-9A28-CD45F36F7900}"/>
            </a:ext>
          </a:extLst>
        </xdr:cNvPr>
        <xdr:cNvCxnSpPr/>
      </xdr:nvCxnSpPr>
      <xdr:spPr>
        <a:xfrm flipV="1">
          <a:off x="20434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51" name="楕円 450">
          <a:extLst>
            <a:ext uri="{FF2B5EF4-FFF2-40B4-BE49-F238E27FC236}">
              <a16:creationId xmlns:a16="http://schemas.microsoft.com/office/drawing/2014/main" id="{5E3F140F-848C-4EFB-A6CA-4C8C76DE3292}"/>
            </a:ext>
          </a:extLst>
        </xdr:cNvPr>
        <xdr:cNvSpPr/>
      </xdr:nvSpPr>
      <xdr:spPr>
        <a:xfrm>
          <a:off x="19494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83058</xdr:rowOff>
    </xdr:from>
    <xdr:to>
      <xdr:col>107</xdr:col>
      <xdr:colOff>50800</xdr:colOff>
      <xdr:row>39</xdr:row>
      <xdr:rowOff>83058</xdr:rowOff>
    </xdr:to>
    <xdr:cxnSp macro="">
      <xdr:nvCxnSpPr>
        <xdr:cNvPr id="452" name="直線コネクタ 451">
          <a:extLst>
            <a:ext uri="{FF2B5EF4-FFF2-40B4-BE49-F238E27FC236}">
              <a16:creationId xmlns:a16="http://schemas.microsoft.com/office/drawing/2014/main" id="{B4BA1349-D19A-4260-8E1F-E1858AD7B7CD}"/>
            </a:ext>
          </a:extLst>
        </xdr:cNvPr>
        <xdr:cNvCxnSpPr/>
      </xdr:nvCxnSpPr>
      <xdr:spPr>
        <a:xfrm>
          <a:off x="19545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153ED648-AE81-43A7-AA89-FC1B50D9BFB1}"/>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5F70762A-E8AB-4694-B181-84AC6C92D54D}"/>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8CDF2844-117F-4033-A87B-4953FC5CCCA9}"/>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56" name="n_4aveValue【認定こども園・幼稚園・保育所】&#10;一人当たり面積">
          <a:extLst>
            <a:ext uri="{FF2B5EF4-FFF2-40B4-BE49-F238E27FC236}">
              <a16:creationId xmlns:a16="http://schemas.microsoft.com/office/drawing/2014/main" id="{219AF8DE-1A5C-4DA2-A325-845756622BA6}"/>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148099</xdr:rowOff>
    </xdr:from>
    <xdr:ext cx="469744" cy="259045"/>
    <xdr:sp macro="" textlink="">
      <xdr:nvSpPr>
        <xdr:cNvPr id="457" name="n_1mainValue【認定こども園・幼稚園・保育所】&#10;一人当たり面積">
          <a:extLst>
            <a:ext uri="{FF2B5EF4-FFF2-40B4-BE49-F238E27FC236}">
              <a16:creationId xmlns:a16="http://schemas.microsoft.com/office/drawing/2014/main" id="{F53F7655-044D-4293-8A28-F0FB6B9E81D3}"/>
            </a:ext>
          </a:extLst>
        </xdr:cNvPr>
        <xdr:cNvSpPr txBox="1"/>
      </xdr:nvSpPr>
      <xdr:spPr>
        <a:xfrm>
          <a:off x="210757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58" name="n_2mainValue【認定こども園・幼稚園・保育所】&#10;一人当たり面積">
          <a:extLst>
            <a:ext uri="{FF2B5EF4-FFF2-40B4-BE49-F238E27FC236}">
              <a16:creationId xmlns:a16="http://schemas.microsoft.com/office/drawing/2014/main" id="{4727DBFE-AAF7-4000-B22A-86DD6D8CE213}"/>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59" name="n_3mainValue【認定こども園・幼稚園・保育所】&#10;一人当たり面積">
          <a:extLst>
            <a:ext uri="{FF2B5EF4-FFF2-40B4-BE49-F238E27FC236}">
              <a16:creationId xmlns:a16="http://schemas.microsoft.com/office/drawing/2014/main" id="{B86BBE04-7469-430F-A0A5-C8C2B6F37F13}"/>
            </a:ext>
          </a:extLst>
        </xdr:cNvPr>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a16="http://schemas.microsoft.com/office/drawing/2014/main" id="{E4684C0E-4F3E-4373-8B74-4245DDDE60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a16="http://schemas.microsoft.com/office/drawing/2014/main" id="{67BE619F-DDEF-4A90-BA1B-F16B63B03D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a16="http://schemas.microsoft.com/office/drawing/2014/main" id="{671B73F6-90F5-439C-A997-C9C969B44C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a16="http://schemas.microsoft.com/office/drawing/2014/main" id="{2C97AFBE-0781-405E-AC1E-8BBAAE9FDC6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a16="http://schemas.microsoft.com/office/drawing/2014/main" id="{D752FF4A-12C7-4142-BA58-4BD37B8D25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a16="http://schemas.microsoft.com/office/drawing/2014/main" id="{365ACFF3-A0AC-4F23-9F67-69FB7C4924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a16="http://schemas.microsoft.com/office/drawing/2014/main" id="{C3D34B30-64ED-4B78-84D8-BC5F009C77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a16="http://schemas.microsoft.com/office/drawing/2014/main" id="{9C1CB4F3-E325-4B2D-8677-AD727A8B8DB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a16="http://schemas.microsoft.com/office/drawing/2014/main" id="{E8A4931C-18E2-4780-9327-B6A3B2503B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a16="http://schemas.microsoft.com/office/drawing/2014/main" id="{E897CA46-9EB6-42C9-A943-33A2662F36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a:extLst>
            <a:ext uri="{FF2B5EF4-FFF2-40B4-BE49-F238E27FC236}">
              <a16:creationId xmlns:a16="http://schemas.microsoft.com/office/drawing/2014/main" id="{DE868132-6551-455A-B393-04E4ACAE694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a:extLst>
            <a:ext uri="{FF2B5EF4-FFF2-40B4-BE49-F238E27FC236}">
              <a16:creationId xmlns:a16="http://schemas.microsoft.com/office/drawing/2014/main" id="{56EAA840-1495-4603-8FBA-89B0A659161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2" name="テキスト ボックス 471">
          <a:extLst>
            <a:ext uri="{FF2B5EF4-FFF2-40B4-BE49-F238E27FC236}">
              <a16:creationId xmlns:a16="http://schemas.microsoft.com/office/drawing/2014/main" id="{4EF6E4B2-0877-42AB-BA47-C04882594AB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a:extLst>
            <a:ext uri="{FF2B5EF4-FFF2-40B4-BE49-F238E27FC236}">
              <a16:creationId xmlns:a16="http://schemas.microsoft.com/office/drawing/2014/main" id="{E6680675-768D-47FF-BD5F-6D8AAE9F30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a:extLst>
            <a:ext uri="{FF2B5EF4-FFF2-40B4-BE49-F238E27FC236}">
              <a16:creationId xmlns:a16="http://schemas.microsoft.com/office/drawing/2014/main" id="{13549C1D-975A-442B-9875-89A6E67B9C6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a:extLst>
            <a:ext uri="{FF2B5EF4-FFF2-40B4-BE49-F238E27FC236}">
              <a16:creationId xmlns:a16="http://schemas.microsoft.com/office/drawing/2014/main" id="{05EC1A52-916F-47DE-BC50-A7461AFDB40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a:extLst>
            <a:ext uri="{FF2B5EF4-FFF2-40B4-BE49-F238E27FC236}">
              <a16:creationId xmlns:a16="http://schemas.microsoft.com/office/drawing/2014/main" id="{6026D6D3-E63D-4D10-90E8-9001BF4A129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a:extLst>
            <a:ext uri="{FF2B5EF4-FFF2-40B4-BE49-F238E27FC236}">
              <a16:creationId xmlns:a16="http://schemas.microsoft.com/office/drawing/2014/main" id="{8E24FE62-B772-446A-8FE8-9054B993254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a:extLst>
            <a:ext uri="{FF2B5EF4-FFF2-40B4-BE49-F238E27FC236}">
              <a16:creationId xmlns:a16="http://schemas.microsoft.com/office/drawing/2014/main" id="{84F434B5-4472-4BC0-911A-624C4B93B0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a:extLst>
            <a:ext uri="{FF2B5EF4-FFF2-40B4-BE49-F238E27FC236}">
              <a16:creationId xmlns:a16="http://schemas.microsoft.com/office/drawing/2014/main" id="{4A761454-D370-4B92-A2AB-FD47F0D1507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0" name="テキスト ボックス 479">
          <a:extLst>
            <a:ext uri="{FF2B5EF4-FFF2-40B4-BE49-F238E27FC236}">
              <a16:creationId xmlns:a16="http://schemas.microsoft.com/office/drawing/2014/main" id="{514D606C-146C-4B18-A64A-0550DF2F934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E3EB96C4-D6DC-4174-8B8C-681D0B4B9E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2" name="テキスト ボックス 481">
          <a:extLst>
            <a:ext uri="{FF2B5EF4-FFF2-40B4-BE49-F238E27FC236}">
              <a16:creationId xmlns:a16="http://schemas.microsoft.com/office/drawing/2014/main" id="{19A549C4-7C57-477C-8E11-BFAC236C1E8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a:extLst>
            <a:ext uri="{FF2B5EF4-FFF2-40B4-BE49-F238E27FC236}">
              <a16:creationId xmlns:a16="http://schemas.microsoft.com/office/drawing/2014/main" id="{5CE29F97-225A-4428-B908-59CA47FE60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84" name="直線コネクタ 483">
          <a:extLst>
            <a:ext uri="{FF2B5EF4-FFF2-40B4-BE49-F238E27FC236}">
              <a16:creationId xmlns:a16="http://schemas.microsoft.com/office/drawing/2014/main" id="{A31DBB49-534A-4C47-8133-AE3CCC9A2241}"/>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85" name="【学校施設】&#10;有形固定資産減価償却率最小値テキスト">
          <a:extLst>
            <a:ext uri="{FF2B5EF4-FFF2-40B4-BE49-F238E27FC236}">
              <a16:creationId xmlns:a16="http://schemas.microsoft.com/office/drawing/2014/main" id="{63BF36DC-148D-4F60-9844-F07820B332C4}"/>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86" name="直線コネクタ 485">
          <a:extLst>
            <a:ext uri="{FF2B5EF4-FFF2-40B4-BE49-F238E27FC236}">
              <a16:creationId xmlns:a16="http://schemas.microsoft.com/office/drawing/2014/main" id="{32FC0A00-0D2B-410B-B6A8-FEC3D744E98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87" name="【学校施設】&#10;有形固定資産減価償却率最大値テキスト">
          <a:extLst>
            <a:ext uri="{FF2B5EF4-FFF2-40B4-BE49-F238E27FC236}">
              <a16:creationId xmlns:a16="http://schemas.microsoft.com/office/drawing/2014/main" id="{144A9E4F-82E4-435A-8268-5B0A828E10C5}"/>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88" name="直線コネクタ 487">
          <a:extLst>
            <a:ext uri="{FF2B5EF4-FFF2-40B4-BE49-F238E27FC236}">
              <a16:creationId xmlns:a16="http://schemas.microsoft.com/office/drawing/2014/main" id="{1E75E319-2C6C-47C6-8242-ACAB51D89233}"/>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89" name="【学校施設】&#10;有形固定資産減価償却率平均値テキスト">
          <a:extLst>
            <a:ext uri="{FF2B5EF4-FFF2-40B4-BE49-F238E27FC236}">
              <a16:creationId xmlns:a16="http://schemas.microsoft.com/office/drawing/2014/main" id="{EE55A5C1-5D2B-471A-BB7D-E4497EEF5E78}"/>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90" name="フローチャート: 判断 489">
          <a:extLst>
            <a:ext uri="{FF2B5EF4-FFF2-40B4-BE49-F238E27FC236}">
              <a16:creationId xmlns:a16="http://schemas.microsoft.com/office/drawing/2014/main" id="{D42F49D0-7A2D-445B-B05A-3623E6072705}"/>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91" name="フローチャート: 判断 490">
          <a:extLst>
            <a:ext uri="{FF2B5EF4-FFF2-40B4-BE49-F238E27FC236}">
              <a16:creationId xmlns:a16="http://schemas.microsoft.com/office/drawing/2014/main" id="{7D4E1BFA-253E-4988-96A1-56F659763B38}"/>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92" name="フローチャート: 判断 491">
          <a:extLst>
            <a:ext uri="{FF2B5EF4-FFF2-40B4-BE49-F238E27FC236}">
              <a16:creationId xmlns:a16="http://schemas.microsoft.com/office/drawing/2014/main" id="{9A892E47-023E-44C8-885E-77609BB6EBBF}"/>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93" name="フローチャート: 判断 492">
          <a:extLst>
            <a:ext uri="{FF2B5EF4-FFF2-40B4-BE49-F238E27FC236}">
              <a16:creationId xmlns:a16="http://schemas.microsoft.com/office/drawing/2014/main" id="{6349E2B4-2B68-4901-BB7E-D342EA4ACFC6}"/>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94" name="フローチャート: 判断 493">
          <a:extLst>
            <a:ext uri="{FF2B5EF4-FFF2-40B4-BE49-F238E27FC236}">
              <a16:creationId xmlns:a16="http://schemas.microsoft.com/office/drawing/2014/main" id="{B9716810-F106-4327-8C9D-C18D95899439}"/>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4B109AD0-8A84-4617-9ACD-602BF57C59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4515A106-0252-4BB7-B1C8-127FA26DFF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C0E6D300-B637-40A1-B555-038B773E598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166B777-6826-4A63-A01B-BB75466478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2E872F96-7E62-4566-B37C-8DC57CCB9E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158750</xdr:rowOff>
    </xdr:from>
    <xdr:to>
      <xdr:col>81</xdr:col>
      <xdr:colOff>101600</xdr:colOff>
      <xdr:row>62</xdr:row>
      <xdr:rowOff>88900</xdr:rowOff>
    </xdr:to>
    <xdr:sp macro="" textlink="">
      <xdr:nvSpPr>
        <xdr:cNvPr id="500" name="楕円 499">
          <a:extLst>
            <a:ext uri="{FF2B5EF4-FFF2-40B4-BE49-F238E27FC236}">
              <a16:creationId xmlns:a16="http://schemas.microsoft.com/office/drawing/2014/main" id="{EF3CD990-E2CE-4F52-AF6A-8E94E541CC2C}"/>
            </a:ext>
          </a:extLst>
        </xdr:cNvPr>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01" name="楕円 500">
          <a:extLst>
            <a:ext uri="{FF2B5EF4-FFF2-40B4-BE49-F238E27FC236}">
              <a16:creationId xmlns:a16="http://schemas.microsoft.com/office/drawing/2014/main" id="{288F2BA1-269D-4565-A730-9990851AE898}"/>
            </a:ext>
          </a:extLst>
        </xdr:cNvPr>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38100</xdr:rowOff>
    </xdr:to>
    <xdr:cxnSp macro="">
      <xdr:nvCxnSpPr>
        <xdr:cNvPr id="502" name="直線コネクタ 501">
          <a:extLst>
            <a:ext uri="{FF2B5EF4-FFF2-40B4-BE49-F238E27FC236}">
              <a16:creationId xmlns:a16="http://schemas.microsoft.com/office/drawing/2014/main" id="{4790B521-7B96-4E72-AB03-0646553913F7}"/>
            </a:ext>
          </a:extLst>
        </xdr:cNvPr>
        <xdr:cNvCxnSpPr/>
      </xdr:nvCxnSpPr>
      <xdr:spPr>
        <a:xfrm>
          <a:off x="14592300" y="10652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03" name="楕円 502">
          <a:extLst>
            <a:ext uri="{FF2B5EF4-FFF2-40B4-BE49-F238E27FC236}">
              <a16:creationId xmlns:a16="http://schemas.microsoft.com/office/drawing/2014/main" id="{DFE0A0C2-A2C5-40B3-BA90-AD81A7A5A94E}"/>
            </a:ext>
          </a:extLst>
        </xdr:cNvPr>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34290</xdr:rowOff>
    </xdr:to>
    <xdr:cxnSp macro="">
      <xdr:nvCxnSpPr>
        <xdr:cNvPr id="504" name="直線コネクタ 503">
          <a:extLst>
            <a:ext uri="{FF2B5EF4-FFF2-40B4-BE49-F238E27FC236}">
              <a16:creationId xmlns:a16="http://schemas.microsoft.com/office/drawing/2014/main" id="{C65FCD04-4920-449A-A428-85FA5E25D121}"/>
            </a:ext>
          </a:extLst>
        </xdr:cNvPr>
        <xdr:cNvCxnSpPr/>
      </xdr:nvCxnSpPr>
      <xdr:spPr>
        <a:xfrm flipV="1">
          <a:off x="13703300" y="10652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05" name="n_1aveValue【学校施設】&#10;有形固定資産減価償却率">
          <a:extLst>
            <a:ext uri="{FF2B5EF4-FFF2-40B4-BE49-F238E27FC236}">
              <a16:creationId xmlns:a16="http://schemas.microsoft.com/office/drawing/2014/main" id="{842AA279-8387-4BA2-81D2-ABD7CEC16731}"/>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06" name="n_2aveValue【学校施設】&#10;有形固定資産減価償却率">
          <a:extLst>
            <a:ext uri="{FF2B5EF4-FFF2-40B4-BE49-F238E27FC236}">
              <a16:creationId xmlns:a16="http://schemas.microsoft.com/office/drawing/2014/main" id="{725EB5E1-B778-40F2-8A25-F9E5B5D3E989}"/>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07" name="n_3aveValue【学校施設】&#10;有形固定資産減価償却率">
          <a:extLst>
            <a:ext uri="{FF2B5EF4-FFF2-40B4-BE49-F238E27FC236}">
              <a16:creationId xmlns:a16="http://schemas.microsoft.com/office/drawing/2014/main" id="{C840AADC-6BC9-4A10-BD82-DB8A5070A712}"/>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08" name="n_4aveValue【学校施設】&#10;有形固定資産減価償却率">
          <a:extLst>
            <a:ext uri="{FF2B5EF4-FFF2-40B4-BE49-F238E27FC236}">
              <a16:creationId xmlns:a16="http://schemas.microsoft.com/office/drawing/2014/main" id="{E3DF1915-5702-4204-8FBB-007743A11FC7}"/>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80027</xdr:rowOff>
    </xdr:from>
    <xdr:ext cx="405111" cy="259045"/>
    <xdr:sp macro="" textlink="">
      <xdr:nvSpPr>
        <xdr:cNvPr id="509" name="n_1mainValue【学校施設】&#10;有形固定資産減価償却率">
          <a:extLst>
            <a:ext uri="{FF2B5EF4-FFF2-40B4-BE49-F238E27FC236}">
              <a16:creationId xmlns:a16="http://schemas.microsoft.com/office/drawing/2014/main" id="{DB9AA6EB-C848-4086-B982-71776F28524C}"/>
            </a:ext>
          </a:extLst>
        </xdr:cNvPr>
        <xdr:cNvSpPr txBox="1"/>
      </xdr:nvSpPr>
      <xdr:spPr>
        <a:xfrm>
          <a:off x="15266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510" name="n_2mainValue【学校施設】&#10;有形固定資産減価償却率">
          <a:extLst>
            <a:ext uri="{FF2B5EF4-FFF2-40B4-BE49-F238E27FC236}">
              <a16:creationId xmlns:a16="http://schemas.microsoft.com/office/drawing/2014/main" id="{5BC25F88-FA72-408D-9885-D9EEA1F888F5}"/>
            </a:ext>
          </a:extLst>
        </xdr:cNvPr>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511" name="n_3mainValue【学校施設】&#10;有形固定資産減価償却率">
          <a:extLst>
            <a:ext uri="{FF2B5EF4-FFF2-40B4-BE49-F238E27FC236}">
              <a16:creationId xmlns:a16="http://schemas.microsoft.com/office/drawing/2014/main" id="{0C232B36-2DBB-4CC1-A605-D5FE81A343FD}"/>
            </a:ext>
          </a:extLst>
        </xdr:cNvPr>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6A514BA5-BD9C-4C6F-9E36-80A3B63A75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7CF229A6-2A20-47CA-902D-B1B478C4D6E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E7AAC769-6EF5-4661-A276-D537435406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2331323B-29F8-40A0-A5BF-8711935FFF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F5F5B591-282A-4DFE-84A3-95A3F2C694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85358487-E63A-4040-8BC4-EFB64C22E1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2D7DEF61-12BA-44C8-9101-9D4DED2AF4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64803324-335F-4E1C-88C0-314BA20C7C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F230E73D-E084-464D-89AF-F659B2CEC33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1C3A788E-6C7A-4C0B-86F6-A894983101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85C330D3-DE33-4478-ADA1-298DF3FBD0F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a:extLst>
            <a:ext uri="{FF2B5EF4-FFF2-40B4-BE49-F238E27FC236}">
              <a16:creationId xmlns:a16="http://schemas.microsoft.com/office/drawing/2014/main" id="{BD6878C1-8C41-45C3-9E61-C13A5E73987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811FEBC6-9A4F-415A-B9A1-012540EA6FF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a:extLst>
            <a:ext uri="{FF2B5EF4-FFF2-40B4-BE49-F238E27FC236}">
              <a16:creationId xmlns:a16="http://schemas.microsoft.com/office/drawing/2014/main" id="{5238B2A2-58A2-4574-B975-F18BBC01FF0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a:extLst>
            <a:ext uri="{FF2B5EF4-FFF2-40B4-BE49-F238E27FC236}">
              <a16:creationId xmlns:a16="http://schemas.microsoft.com/office/drawing/2014/main" id="{82532751-B43E-4D3D-BFE2-8D0C942E03D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a:extLst>
            <a:ext uri="{FF2B5EF4-FFF2-40B4-BE49-F238E27FC236}">
              <a16:creationId xmlns:a16="http://schemas.microsoft.com/office/drawing/2014/main" id="{1765AAF4-1768-4BD8-857E-318FD9032DA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a:extLst>
            <a:ext uri="{FF2B5EF4-FFF2-40B4-BE49-F238E27FC236}">
              <a16:creationId xmlns:a16="http://schemas.microsoft.com/office/drawing/2014/main" id="{199DC184-65A0-4DB4-91CA-839F72C5113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a:extLst>
            <a:ext uri="{FF2B5EF4-FFF2-40B4-BE49-F238E27FC236}">
              <a16:creationId xmlns:a16="http://schemas.microsoft.com/office/drawing/2014/main" id="{395F550A-1A2B-4422-86C3-AE4BB5890EF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a:extLst>
            <a:ext uri="{FF2B5EF4-FFF2-40B4-BE49-F238E27FC236}">
              <a16:creationId xmlns:a16="http://schemas.microsoft.com/office/drawing/2014/main" id="{7D7E9745-0DED-4130-93B6-082A2B6D4C2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a:extLst>
            <a:ext uri="{FF2B5EF4-FFF2-40B4-BE49-F238E27FC236}">
              <a16:creationId xmlns:a16="http://schemas.microsoft.com/office/drawing/2014/main" id="{6ECA6CA1-D91F-4E9D-B0A3-96B2FE93657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a:extLst>
            <a:ext uri="{FF2B5EF4-FFF2-40B4-BE49-F238E27FC236}">
              <a16:creationId xmlns:a16="http://schemas.microsoft.com/office/drawing/2014/main" id="{BD5DDCA4-F5EB-47E3-8ABB-1D36495DDB1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a:extLst>
            <a:ext uri="{FF2B5EF4-FFF2-40B4-BE49-F238E27FC236}">
              <a16:creationId xmlns:a16="http://schemas.microsoft.com/office/drawing/2014/main" id="{2056C9EA-7EB9-48D1-A151-EBEADDD93A2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a:extLst>
            <a:ext uri="{FF2B5EF4-FFF2-40B4-BE49-F238E27FC236}">
              <a16:creationId xmlns:a16="http://schemas.microsoft.com/office/drawing/2014/main" id="{3B0F6933-67E6-49DB-BD28-8E683411D0D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52560A5F-1368-47F8-92B5-203CD60A4C4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C65FA4BA-AE3B-4027-A2D7-48145AA6733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D57F2469-0E59-49FD-AECB-E6E990281A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38" name="直線コネクタ 537">
          <a:extLst>
            <a:ext uri="{FF2B5EF4-FFF2-40B4-BE49-F238E27FC236}">
              <a16:creationId xmlns:a16="http://schemas.microsoft.com/office/drawing/2014/main" id="{590DEBBB-83CB-41E0-88EB-6807D2FC7844}"/>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39" name="【学校施設】&#10;一人当たり面積最小値テキスト">
          <a:extLst>
            <a:ext uri="{FF2B5EF4-FFF2-40B4-BE49-F238E27FC236}">
              <a16:creationId xmlns:a16="http://schemas.microsoft.com/office/drawing/2014/main" id="{61633FA2-7070-4A60-AF48-53C3E486F5A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40" name="直線コネクタ 539">
          <a:extLst>
            <a:ext uri="{FF2B5EF4-FFF2-40B4-BE49-F238E27FC236}">
              <a16:creationId xmlns:a16="http://schemas.microsoft.com/office/drawing/2014/main" id="{A786768E-D35A-4DF8-AF38-692DFBD41C39}"/>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41" name="【学校施設】&#10;一人当たり面積最大値テキスト">
          <a:extLst>
            <a:ext uri="{FF2B5EF4-FFF2-40B4-BE49-F238E27FC236}">
              <a16:creationId xmlns:a16="http://schemas.microsoft.com/office/drawing/2014/main" id="{37D96721-C5B2-453D-AEBB-A1A119E792B6}"/>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42" name="直線コネクタ 541">
          <a:extLst>
            <a:ext uri="{FF2B5EF4-FFF2-40B4-BE49-F238E27FC236}">
              <a16:creationId xmlns:a16="http://schemas.microsoft.com/office/drawing/2014/main" id="{4E8932C8-8266-4804-9DD1-B1066D547C81}"/>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43" name="【学校施設】&#10;一人当たり面積平均値テキスト">
          <a:extLst>
            <a:ext uri="{FF2B5EF4-FFF2-40B4-BE49-F238E27FC236}">
              <a16:creationId xmlns:a16="http://schemas.microsoft.com/office/drawing/2014/main" id="{F005DF29-F972-49E3-A273-0A927EB22F48}"/>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44" name="フローチャート: 判断 543">
          <a:extLst>
            <a:ext uri="{FF2B5EF4-FFF2-40B4-BE49-F238E27FC236}">
              <a16:creationId xmlns:a16="http://schemas.microsoft.com/office/drawing/2014/main" id="{8302A00F-068B-4FAB-8BA2-60CD9BED0231}"/>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45" name="フローチャート: 判断 544">
          <a:extLst>
            <a:ext uri="{FF2B5EF4-FFF2-40B4-BE49-F238E27FC236}">
              <a16:creationId xmlns:a16="http://schemas.microsoft.com/office/drawing/2014/main" id="{8208D902-5C6F-4831-8DFC-668316025254}"/>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46" name="フローチャート: 判断 545">
          <a:extLst>
            <a:ext uri="{FF2B5EF4-FFF2-40B4-BE49-F238E27FC236}">
              <a16:creationId xmlns:a16="http://schemas.microsoft.com/office/drawing/2014/main" id="{3CE3A18F-F2D3-4CB8-9917-19AFCC0DFD2B}"/>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47" name="フローチャート: 判断 546">
          <a:extLst>
            <a:ext uri="{FF2B5EF4-FFF2-40B4-BE49-F238E27FC236}">
              <a16:creationId xmlns:a16="http://schemas.microsoft.com/office/drawing/2014/main" id="{3BAB64FB-5632-45AA-B7C1-CAC425D782B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48" name="フローチャート: 判断 547">
          <a:extLst>
            <a:ext uri="{FF2B5EF4-FFF2-40B4-BE49-F238E27FC236}">
              <a16:creationId xmlns:a16="http://schemas.microsoft.com/office/drawing/2014/main" id="{4B482E26-E495-4174-A3F2-FE5EBA84775A}"/>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F5B054D-51D7-4C9A-A921-56D4A0EB97A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1337BAF-E984-42F1-93B4-95B4A14C9B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1C8CB5E-024A-4BBC-BB91-FEE15AF9EB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4481E37-9149-4A1F-8302-C9E5B0CE60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1EAC2D5-17E1-4F04-990A-B2D5D92C3D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75257</xdr:rowOff>
    </xdr:from>
    <xdr:to>
      <xdr:col>112</xdr:col>
      <xdr:colOff>38100</xdr:colOff>
      <xdr:row>61</xdr:row>
      <xdr:rowOff>5407</xdr:rowOff>
    </xdr:to>
    <xdr:sp macro="" textlink="">
      <xdr:nvSpPr>
        <xdr:cNvPr id="554" name="楕円 553">
          <a:extLst>
            <a:ext uri="{FF2B5EF4-FFF2-40B4-BE49-F238E27FC236}">
              <a16:creationId xmlns:a16="http://schemas.microsoft.com/office/drawing/2014/main" id="{D3819E91-BD09-4119-B084-C96D2C2CB617}"/>
            </a:ext>
          </a:extLst>
        </xdr:cNvPr>
        <xdr:cNvSpPr/>
      </xdr:nvSpPr>
      <xdr:spPr>
        <a:xfrm>
          <a:off x="21272500" y="103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78522</xdr:rowOff>
    </xdr:from>
    <xdr:to>
      <xdr:col>107</xdr:col>
      <xdr:colOff>101600</xdr:colOff>
      <xdr:row>61</xdr:row>
      <xdr:rowOff>8672</xdr:rowOff>
    </xdr:to>
    <xdr:sp macro="" textlink="">
      <xdr:nvSpPr>
        <xdr:cNvPr id="555" name="楕円 554">
          <a:extLst>
            <a:ext uri="{FF2B5EF4-FFF2-40B4-BE49-F238E27FC236}">
              <a16:creationId xmlns:a16="http://schemas.microsoft.com/office/drawing/2014/main" id="{DA1E2786-6256-4F54-B557-1110CD1C5DD8}"/>
            </a:ext>
          </a:extLst>
        </xdr:cNvPr>
        <xdr:cNvSpPr/>
      </xdr:nvSpPr>
      <xdr:spPr>
        <a:xfrm>
          <a:off x="20383500" y="103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126057</xdr:rowOff>
    </xdr:from>
    <xdr:to>
      <xdr:col>111</xdr:col>
      <xdr:colOff>177800</xdr:colOff>
      <xdr:row>60</xdr:row>
      <xdr:rowOff>129322</xdr:rowOff>
    </xdr:to>
    <xdr:cxnSp macro="">
      <xdr:nvCxnSpPr>
        <xdr:cNvPr id="556" name="直線コネクタ 555">
          <a:extLst>
            <a:ext uri="{FF2B5EF4-FFF2-40B4-BE49-F238E27FC236}">
              <a16:creationId xmlns:a16="http://schemas.microsoft.com/office/drawing/2014/main" id="{5A946F56-ACF4-46E4-B78D-C636F6D684BC}"/>
            </a:ext>
          </a:extLst>
        </xdr:cNvPr>
        <xdr:cNvCxnSpPr/>
      </xdr:nvCxnSpPr>
      <xdr:spPr>
        <a:xfrm flipV="1">
          <a:off x="20434300" y="1041305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100730</xdr:rowOff>
    </xdr:from>
    <xdr:to>
      <xdr:col>102</xdr:col>
      <xdr:colOff>165100</xdr:colOff>
      <xdr:row>61</xdr:row>
      <xdr:rowOff>30880</xdr:rowOff>
    </xdr:to>
    <xdr:sp macro="" textlink="">
      <xdr:nvSpPr>
        <xdr:cNvPr id="557" name="楕円 556">
          <a:extLst>
            <a:ext uri="{FF2B5EF4-FFF2-40B4-BE49-F238E27FC236}">
              <a16:creationId xmlns:a16="http://schemas.microsoft.com/office/drawing/2014/main" id="{82B57341-471F-451F-BE81-1A41D432E3E8}"/>
            </a:ext>
          </a:extLst>
        </xdr:cNvPr>
        <xdr:cNvSpPr/>
      </xdr:nvSpPr>
      <xdr:spPr>
        <a:xfrm>
          <a:off x="19494500" y="103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129322</xdr:rowOff>
    </xdr:from>
    <xdr:to>
      <xdr:col>107</xdr:col>
      <xdr:colOff>50800</xdr:colOff>
      <xdr:row>60</xdr:row>
      <xdr:rowOff>151530</xdr:rowOff>
    </xdr:to>
    <xdr:cxnSp macro="">
      <xdr:nvCxnSpPr>
        <xdr:cNvPr id="558" name="直線コネクタ 557">
          <a:extLst>
            <a:ext uri="{FF2B5EF4-FFF2-40B4-BE49-F238E27FC236}">
              <a16:creationId xmlns:a16="http://schemas.microsoft.com/office/drawing/2014/main" id="{91E406FB-8F5E-483B-BDF2-45275D171251}"/>
            </a:ext>
          </a:extLst>
        </xdr:cNvPr>
        <xdr:cNvCxnSpPr/>
      </xdr:nvCxnSpPr>
      <xdr:spPr>
        <a:xfrm flipV="1">
          <a:off x="19545300" y="10416322"/>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559" name="n_1aveValue【学校施設】&#10;一人当たり面積">
          <a:extLst>
            <a:ext uri="{FF2B5EF4-FFF2-40B4-BE49-F238E27FC236}">
              <a16:creationId xmlns:a16="http://schemas.microsoft.com/office/drawing/2014/main" id="{770B1F5E-9C84-4204-BBE3-9EDFA65C4E34}"/>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560" name="n_2aveValue【学校施設】&#10;一人当たり面積">
          <a:extLst>
            <a:ext uri="{FF2B5EF4-FFF2-40B4-BE49-F238E27FC236}">
              <a16:creationId xmlns:a16="http://schemas.microsoft.com/office/drawing/2014/main" id="{347B17F3-A4EE-4C81-9A5C-EDC1E3C146AE}"/>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561" name="n_3aveValue【学校施設】&#10;一人当たり面積">
          <a:extLst>
            <a:ext uri="{FF2B5EF4-FFF2-40B4-BE49-F238E27FC236}">
              <a16:creationId xmlns:a16="http://schemas.microsoft.com/office/drawing/2014/main" id="{83690997-C6DE-4A5E-B55C-B8BB582BE1A7}"/>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62" name="n_4aveValue【学校施設】&#10;一人当たり面積">
          <a:extLst>
            <a:ext uri="{FF2B5EF4-FFF2-40B4-BE49-F238E27FC236}">
              <a16:creationId xmlns:a16="http://schemas.microsoft.com/office/drawing/2014/main" id="{EC38223A-2B04-49EF-BD1C-BBFAB8F897F0}"/>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21934</xdr:rowOff>
    </xdr:from>
    <xdr:ext cx="469744" cy="259045"/>
    <xdr:sp macro="" textlink="">
      <xdr:nvSpPr>
        <xdr:cNvPr id="563" name="n_1mainValue【学校施設】&#10;一人当たり面積">
          <a:extLst>
            <a:ext uri="{FF2B5EF4-FFF2-40B4-BE49-F238E27FC236}">
              <a16:creationId xmlns:a16="http://schemas.microsoft.com/office/drawing/2014/main" id="{10FB223A-4D89-475B-BE93-4F62524EAC75}"/>
            </a:ext>
          </a:extLst>
        </xdr:cNvPr>
        <xdr:cNvSpPr txBox="1"/>
      </xdr:nvSpPr>
      <xdr:spPr>
        <a:xfrm>
          <a:off x="21075727" y="101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25199</xdr:rowOff>
    </xdr:from>
    <xdr:ext cx="469744" cy="259045"/>
    <xdr:sp macro="" textlink="">
      <xdr:nvSpPr>
        <xdr:cNvPr id="564" name="n_2mainValue【学校施設】&#10;一人当たり面積">
          <a:extLst>
            <a:ext uri="{FF2B5EF4-FFF2-40B4-BE49-F238E27FC236}">
              <a16:creationId xmlns:a16="http://schemas.microsoft.com/office/drawing/2014/main" id="{A635CFBF-5612-4BE9-A5BE-18221306DA2F}"/>
            </a:ext>
          </a:extLst>
        </xdr:cNvPr>
        <xdr:cNvSpPr txBox="1"/>
      </xdr:nvSpPr>
      <xdr:spPr>
        <a:xfrm>
          <a:off x="20199427" y="101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47407</xdr:rowOff>
    </xdr:from>
    <xdr:ext cx="469744" cy="259045"/>
    <xdr:sp macro="" textlink="">
      <xdr:nvSpPr>
        <xdr:cNvPr id="565" name="n_3mainValue【学校施設】&#10;一人当たり面積">
          <a:extLst>
            <a:ext uri="{FF2B5EF4-FFF2-40B4-BE49-F238E27FC236}">
              <a16:creationId xmlns:a16="http://schemas.microsoft.com/office/drawing/2014/main" id="{9C1D4C24-B581-4F59-B2C0-D035952807F7}"/>
            </a:ext>
          </a:extLst>
        </xdr:cNvPr>
        <xdr:cNvSpPr txBox="1"/>
      </xdr:nvSpPr>
      <xdr:spPr>
        <a:xfrm>
          <a:off x="19310427" y="1016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BA28EC26-50E7-429B-8808-44C3D49321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2219DE1C-E74A-48ED-A308-342F099F90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8C42BC66-61A8-4C58-9655-FF99F2AFA7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7E5A84D8-AB47-4084-9716-1315785FCE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C95A15F5-7687-4234-B633-81BE86D83A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0408A06E-1F95-4811-9754-74C52E0DB4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CB577654-0ABD-416E-BB56-206C12304E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EBA4D65F-0351-4C08-B6C8-240A74A3334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71AA80B7-ADBF-4967-879F-09CB8441417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660E711D-A23A-4450-BA13-D98DA641D6F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6" name="テキスト ボックス 575">
          <a:extLst>
            <a:ext uri="{FF2B5EF4-FFF2-40B4-BE49-F238E27FC236}">
              <a16:creationId xmlns:a16="http://schemas.microsoft.com/office/drawing/2014/main" id="{62980D5C-E9D8-4876-B9FC-43355519DB0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7" name="直線コネクタ 576">
          <a:extLst>
            <a:ext uri="{FF2B5EF4-FFF2-40B4-BE49-F238E27FC236}">
              <a16:creationId xmlns:a16="http://schemas.microsoft.com/office/drawing/2014/main" id="{804C7DE1-2311-43E1-8AD9-F1564F24A80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70C6126E-CC64-417D-B422-22344EC7E49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9" name="直線コネクタ 578">
          <a:extLst>
            <a:ext uri="{FF2B5EF4-FFF2-40B4-BE49-F238E27FC236}">
              <a16:creationId xmlns:a16="http://schemas.microsoft.com/office/drawing/2014/main" id="{B2049AE0-D8A8-436F-B242-12B99EA2B7A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0" name="テキスト ボックス 579">
          <a:extLst>
            <a:ext uri="{FF2B5EF4-FFF2-40B4-BE49-F238E27FC236}">
              <a16:creationId xmlns:a16="http://schemas.microsoft.com/office/drawing/2014/main" id="{1037983C-D1E2-4498-83CD-26C47A4E168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1" name="直線コネクタ 580">
          <a:extLst>
            <a:ext uri="{FF2B5EF4-FFF2-40B4-BE49-F238E27FC236}">
              <a16:creationId xmlns:a16="http://schemas.microsoft.com/office/drawing/2014/main" id="{174084A4-CA89-4698-80D5-7585FA5FCB2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2" name="テキスト ボックス 581">
          <a:extLst>
            <a:ext uri="{FF2B5EF4-FFF2-40B4-BE49-F238E27FC236}">
              <a16:creationId xmlns:a16="http://schemas.microsoft.com/office/drawing/2014/main" id="{5E3083E7-0FA7-4686-9ED8-F812C30652F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3" name="直線コネクタ 582">
          <a:extLst>
            <a:ext uri="{FF2B5EF4-FFF2-40B4-BE49-F238E27FC236}">
              <a16:creationId xmlns:a16="http://schemas.microsoft.com/office/drawing/2014/main" id="{64899472-669C-4D52-AB31-48ABEE0B90B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4" name="テキスト ボックス 583">
          <a:extLst>
            <a:ext uri="{FF2B5EF4-FFF2-40B4-BE49-F238E27FC236}">
              <a16:creationId xmlns:a16="http://schemas.microsoft.com/office/drawing/2014/main" id="{6F240E5F-EE46-4026-A623-B408336A147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5" name="直線コネクタ 584">
          <a:extLst>
            <a:ext uri="{FF2B5EF4-FFF2-40B4-BE49-F238E27FC236}">
              <a16:creationId xmlns:a16="http://schemas.microsoft.com/office/drawing/2014/main" id="{C2C95522-E74C-4829-8383-06861121866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86" name="テキスト ボックス 585">
          <a:extLst>
            <a:ext uri="{FF2B5EF4-FFF2-40B4-BE49-F238E27FC236}">
              <a16:creationId xmlns:a16="http://schemas.microsoft.com/office/drawing/2014/main" id="{8072F54D-8D92-4A15-866C-C052C3B5442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a:extLst>
            <a:ext uri="{FF2B5EF4-FFF2-40B4-BE49-F238E27FC236}">
              <a16:creationId xmlns:a16="http://schemas.microsoft.com/office/drawing/2014/main" id="{6EC6EA4C-E90E-48D2-A933-2E9339DFBE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児童館】&#10;有形固定資産減価償却率グラフ枠">
          <a:extLst>
            <a:ext uri="{FF2B5EF4-FFF2-40B4-BE49-F238E27FC236}">
              <a16:creationId xmlns:a16="http://schemas.microsoft.com/office/drawing/2014/main" id="{F978B3A1-1C26-42E7-A09E-091CEA38F21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89" name="直線コネクタ 588">
          <a:extLst>
            <a:ext uri="{FF2B5EF4-FFF2-40B4-BE49-F238E27FC236}">
              <a16:creationId xmlns:a16="http://schemas.microsoft.com/office/drawing/2014/main" id="{E15396DA-04FF-4FA9-AAFF-0754FB7245F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90" name="【児童館】&#10;有形固定資産減価償却率最小値テキスト">
          <a:extLst>
            <a:ext uri="{FF2B5EF4-FFF2-40B4-BE49-F238E27FC236}">
              <a16:creationId xmlns:a16="http://schemas.microsoft.com/office/drawing/2014/main" id="{120BFD9F-AD5F-40FB-BCA0-8CB3C41E48C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91" name="直線コネクタ 590">
          <a:extLst>
            <a:ext uri="{FF2B5EF4-FFF2-40B4-BE49-F238E27FC236}">
              <a16:creationId xmlns:a16="http://schemas.microsoft.com/office/drawing/2014/main" id="{07E680A5-50E7-4C28-AD98-CDBE9DB5100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92" name="【児童館】&#10;有形固定資産減価償却率最大値テキスト">
          <a:extLst>
            <a:ext uri="{FF2B5EF4-FFF2-40B4-BE49-F238E27FC236}">
              <a16:creationId xmlns:a16="http://schemas.microsoft.com/office/drawing/2014/main" id="{12DE58EE-4C81-4A7E-8285-224678474B7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3" name="直線コネクタ 592">
          <a:extLst>
            <a:ext uri="{FF2B5EF4-FFF2-40B4-BE49-F238E27FC236}">
              <a16:creationId xmlns:a16="http://schemas.microsoft.com/office/drawing/2014/main" id="{43659F67-AFA2-449D-84F1-E1A1D9EC7646}"/>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594" name="【児童館】&#10;有形固定資産減価償却率平均値テキスト">
          <a:extLst>
            <a:ext uri="{FF2B5EF4-FFF2-40B4-BE49-F238E27FC236}">
              <a16:creationId xmlns:a16="http://schemas.microsoft.com/office/drawing/2014/main" id="{3B23B65F-E5DC-44C5-8B13-352FDBD8DB9F}"/>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95" name="フローチャート: 判断 594">
          <a:extLst>
            <a:ext uri="{FF2B5EF4-FFF2-40B4-BE49-F238E27FC236}">
              <a16:creationId xmlns:a16="http://schemas.microsoft.com/office/drawing/2014/main" id="{185116E2-AA73-4267-8AFE-2577CA65E86E}"/>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96" name="フローチャート: 判断 595">
          <a:extLst>
            <a:ext uri="{FF2B5EF4-FFF2-40B4-BE49-F238E27FC236}">
              <a16:creationId xmlns:a16="http://schemas.microsoft.com/office/drawing/2014/main" id="{8A07090B-DB06-4465-BA3A-D27C6059A9BB}"/>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97" name="フローチャート: 判断 596">
          <a:extLst>
            <a:ext uri="{FF2B5EF4-FFF2-40B4-BE49-F238E27FC236}">
              <a16:creationId xmlns:a16="http://schemas.microsoft.com/office/drawing/2014/main" id="{41119639-5EC8-49E8-9A95-C2FCDDDEBEC8}"/>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98" name="フローチャート: 判断 597">
          <a:extLst>
            <a:ext uri="{FF2B5EF4-FFF2-40B4-BE49-F238E27FC236}">
              <a16:creationId xmlns:a16="http://schemas.microsoft.com/office/drawing/2014/main" id="{742F7802-12C8-40EC-A9BC-E372FE169F2A}"/>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99" name="フローチャート: 判断 598">
          <a:extLst>
            <a:ext uri="{FF2B5EF4-FFF2-40B4-BE49-F238E27FC236}">
              <a16:creationId xmlns:a16="http://schemas.microsoft.com/office/drawing/2014/main" id="{61FB4DB5-BA75-4AB9-B175-49BE64FA67A1}"/>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95F7D869-E830-4211-8D70-3E59665394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CE88893A-54E2-4660-A872-6FE8CE2EEC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3DC77A11-C6C0-4B0F-A362-B23F0CF148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6E61E381-7F5C-4541-AE1B-4FA8BE0581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C960CDBA-8DB1-4947-9FCD-918BB46AD7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58420</xdr:rowOff>
    </xdr:from>
    <xdr:to>
      <xdr:col>81</xdr:col>
      <xdr:colOff>101600</xdr:colOff>
      <xdr:row>81</xdr:row>
      <xdr:rowOff>160020</xdr:rowOff>
    </xdr:to>
    <xdr:sp macro="" textlink="">
      <xdr:nvSpPr>
        <xdr:cNvPr id="605" name="楕円 604">
          <a:extLst>
            <a:ext uri="{FF2B5EF4-FFF2-40B4-BE49-F238E27FC236}">
              <a16:creationId xmlns:a16="http://schemas.microsoft.com/office/drawing/2014/main" id="{F10996A3-16E4-44C6-AD98-E7E43040EF32}"/>
            </a:ext>
          </a:extLst>
        </xdr:cNvPr>
        <xdr:cNvSpPr/>
      </xdr:nvSpPr>
      <xdr:spPr>
        <a:xfrm>
          <a:off x="15430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30480</xdr:rowOff>
    </xdr:from>
    <xdr:to>
      <xdr:col>76</xdr:col>
      <xdr:colOff>165100</xdr:colOff>
      <xdr:row>81</xdr:row>
      <xdr:rowOff>132080</xdr:rowOff>
    </xdr:to>
    <xdr:sp macro="" textlink="">
      <xdr:nvSpPr>
        <xdr:cNvPr id="606" name="楕円 605">
          <a:extLst>
            <a:ext uri="{FF2B5EF4-FFF2-40B4-BE49-F238E27FC236}">
              <a16:creationId xmlns:a16="http://schemas.microsoft.com/office/drawing/2014/main" id="{C895462A-550D-4F19-B1C7-79BCF442641A}"/>
            </a:ext>
          </a:extLst>
        </xdr:cNvPr>
        <xdr:cNvSpPr/>
      </xdr:nvSpPr>
      <xdr:spPr>
        <a:xfrm>
          <a:off x="145415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81280</xdr:rowOff>
    </xdr:from>
    <xdr:to>
      <xdr:col>81</xdr:col>
      <xdr:colOff>50800</xdr:colOff>
      <xdr:row>81</xdr:row>
      <xdr:rowOff>109220</xdr:rowOff>
    </xdr:to>
    <xdr:cxnSp macro="">
      <xdr:nvCxnSpPr>
        <xdr:cNvPr id="607" name="直線コネクタ 606">
          <a:extLst>
            <a:ext uri="{FF2B5EF4-FFF2-40B4-BE49-F238E27FC236}">
              <a16:creationId xmlns:a16="http://schemas.microsoft.com/office/drawing/2014/main" id="{1880342F-6701-49F6-A2C8-7A9CE3120570}"/>
            </a:ext>
          </a:extLst>
        </xdr:cNvPr>
        <xdr:cNvCxnSpPr/>
      </xdr:nvCxnSpPr>
      <xdr:spPr>
        <a:xfrm>
          <a:off x="14592300" y="139687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3811</xdr:rowOff>
    </xdr:from>
    <xdr:to>
      <xdr:col>72</xdr:col>
      <xdr:colOff>38100</xdr:colOff>
      <xdr:row>81</xdr:row>
      <xdr:rowOff>105411</xdr:rowOff>
    </xdr:to>
    <xdr:sp macro="" textlink="">
      <xdr:nvSpPr>
        <xdr:cNvPr id="608" name="楕円 607">
          <a:extLst>
            <a:ext uri="{FF2B5EF4-FFF2-40B4-BE49-F238E27FC236}">
              <a16:creationId xmlns:a16="http://schemas.microsoft.com/office/drawing/2014/main" id="{69CCFFAF-2F06-484A-9CFC-B1F818B13DAC}"/>
            </a:ext>
          </a:extLst>
        </xdr:cNvPr>
        <xdr:cNvSpPr/>
      </xdr:nvSpPr>
      <xdr:spPr>
        <a:xfrm>
          <a:off x="136525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54611</xdr:rowOff>
    </xdr:from>
    <xdr:to>
      <xdr:col>76</xdr:col>
      <xdr:colOff>114300</xdr:colOff>
      <xdr:row>81</xdr:row>
      <xdr:rowOff>81280</xdr:rowOff>
    </xdr:to>
    <xdr:cxnSp macro="">
      <xdr:nvCxnSpPr>
        <xdr:cNvPr id="609" name="直線コネクタ 608">
          <a:extLst>
            <a:ext uri="{FF2B5EF4-FFF2-40B4-BE49-F238E27FC236}">
              <a16:creationId xmlns:a16="http://schemas.microsoft.com/office/drawing/2014/main" id="{7BE302FF-F920-4F5A-A51E-4E641E0696A4}"/>
            </a:ext>
          </a:extLst>
        </xdr:cNvPr>
        <xdr:cNvCxnSpPr/>
      </xdr:nvCxnSpPr>
      <xdr:spPr>
        <a:xfrm>
          <a:off x="13703300" y="13942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10" name="n_1aveValue【児童館】&#10;有形固定資産減価償却率">
          <a:extLst>
            <a:ext uri="{FF2B5EF4-FFF2-40B4-BE49-F238E27FC236}">
              <a16:creationId xmlns:a16="http://schemas.microsoft.com/office/drawing/2014/main" id="{00ACCA44-EC9E-497B-A8E9-EF250229B14B}"/>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11" name="n_2aveValue【児童館】&#10;有形固定資産減価償却率">
          <a:extLst>
            <a:ext uri="{FF2B5EF4-FFF2-40B4-BE49-F238E27FC236}">
              <a16:creationId xmlns:a16="http://schemas.microsoft.com/office/drawing/2014/main" id="{7C7141D6-CC31-4FE8-8539-90F5700652CB}"/>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12" name="n_3aveValue【児童館】&#10;有形固定資産減価償却率">
          <a:extLst>
            <a:ext uri="{FF2B5EF4-FFF2-40B4-BE49-F238E27FC236}">
              <a16:creationId xmlns:a16="http://schemas.microsoft.com/office/drawing/2014/main" id="{C7FFFECD-2DA0-4EC8-A834-161251023AC0}"/>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13" name="n_4aveValue【児童館】&#10;有形固定資産減価償却率">
          <a:extLst>
            <a:ext uri="{FF2B5EF4-FFF2-40B4-BE49-F238E27FC236}">
              <a16:creationId xmlns:a16="http://schemas.microsoft.com/office/drawing/2014/main" id="{0C266EFC-2F47-412B-B079-72D882E53585}"/>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151147</xdr:rowOff>
    </xdr:from>
    <xdr:ext cx="405111" cy="259045"/>
    <xdr:sp macro="" textlink="">
      <xdr:nvSpPr>
        <xdr:cNvPr id="614" name="n_1mainValue【児童館】&#10;有形固定資産減価償却率">
          <a:extLst>
            <a:ext uri="{FF2B5EF4-FFF2-40B4-BE49-F238E27FC236}">
              <a16:creationId xmlns:a16="http://schemas.microsoft.com/office/drawing/2014/main" id="{E7C8982B-E5EE-43CC-858A-C9F866BF9DF6}"/>
            </a:ext>
          </a:extLst>
        </xdr:cNvPr>
        <xdr:cNvSpPr txBox="1"/>
      </xdr:nvSpPr>
      <xdr:spPr>
        <a:xfrm>
          <a:off x="152660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148607</xdr:rowOff>
    </xdr:from>
    <xdr:ext cx="405111" cy="259045"/>
    <xdr:sp macro="" textlink="">
      <xdr:nvSpPr>
        <xdr:cNvPr id="615" name="n_2mainValue【児童館】&#10;有形固定資産減価償却率">
          <a:extLst>
            <a:ext uri="{FF2B5EF4-FFF2-40B4-BE49-F238E27FC236}">
              <a16:creationId xmlns:a16="http://schemas.microsoft.com/office/drawing/2014/main" id="{D40D6CEB-C3B3-40CE-9C1C-E086ABC6BD96}"/>
            </a:ext>
          </a:extLst>
        </xdr:cNvPr>
        <xdr:cNvSpPr txBox="1"/>
      </xdr:nvSpPr>
      <xdr:spPr>
        <a:xfrm>
          <a:off x="14389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96538</xdr:rowOff>
    </xdr:from>
    <xdr:ext cx="405111" cy="259045"/>
    <xdr:sp macro="" textlink="">
      <xdr:nvSpPr>
        <xdr:cNvPr id="616" name="n_3mainValue【児童館】&#10;有形固定資産減価償却率">
          <a:extLst>
            <a:ext uri="{FF2B5EF4-FFF2-40B4-BE49-F238E27FC236}">
              <a16:creationId xmlns:a16="http://schemas.microsoft.com/office/drawing/2014/main" id="{D7B81DFC-706C-4B75-BBF4-0198C82FA0E7}"/>
            </a:ext>
          </a:extLst>
        </xdr:cNvPr>
        <xdr:cNvSpPr txBox="1"/>
      </xdr:nvSpPr>
      <xdr:spPr>
        <a:xfrm>
          <a:off x="13500744" y="1398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19FA174D-59B4-4609-9E97-ABE5FD9D70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2031D171-B0DF-45FC-993F-7E3735B7E1D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AD983D2B-DE69-4555-B562-4E67329D7D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306C3CDD-72BD-4E8C-A92F-FBF2080DE4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8008C06D-F867-461C-A55C-A57405D004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B9F75A10-C603-4658-8370-5359A5DED1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FBEFB8EF-3B53-43CD-A2FE-8FDE8A1608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CC6A1D3E-F6F9-456A-B168-53F37543708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id="{C34FBA09-4B1B-4CE7-9927-E2CDE3D39A7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id="{FE57E550-E57D-462B-88D7-F1B2BF12BC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a:extLst>
            <a:ext uri="{FF2B5EF4-FFF2-40B4-BE49-F238E27FC236}">
              <a16:creationId xmlns:a16="http://schemas.microsoft.com/office/drawing/2014/main" id="{F6D0944F-43BD-492B-9A98-BA9751E6DF2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98403ABC-0D6E-4FAD-9D5F-8898696D5F1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a:extLst>
            <a:ext uri="{FF2B5EF4-FFF2-40B4-BE49-F238E27FC236}">
              <a16:creationId xmlns:a16="http://schemas.microsoft.com/office/drawing/2014/main" id="{6C372A07-AEA6-48F3-B59A-B6A4571F416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a:extLst>
            <a:ext uri="{FF2B5EF4-FFF2-40B4-BE49-F238E27FC236}">
              <a16:creationId xmlns:a16="http://schemas.microsoft.com/office/drawing/2014/main" id="{780BEE92-D0E4-4E6B-973F-7F8FF4E6E1F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a:extLst>
            <a:ext uri="{FF2B5EF4-FFF2-40B4-BE49-F238E27FC236}">
              <a16:creationId xmlns:a16="http://schemas.microsoft.com/office/drawing/2014/main" id="{6A9FA849-AFC1-42DF-B82A-7FF081D9CD6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a:extLst>
            <a:ext uri="{FF2B5EF4-FFF2-40B4-BE49-F238E27FC236}">
              <a16:creationId xmlns:a16="http://schemas.microsoft.com/office/drawing/2014/main" id="{32D51856-3D6D-47EA-814A-4E8BCF7E5F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a:extLst>
            <a:ext uri="{FF2B5EF4-FFF2-40B4-BE49-F238E27FC236}">
              <a16:creationId xmlns:a16="http://schemas.microsoft.com/office/drawing/2014/main" id="{F9CCC3B6-7423-4864-B6E1-F7188F7C353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a:extLst>
            <a:ext uri="{FF2B5EF4-FFF2-40B4-BE49-F238E27FC236}">
              <a16:creationId xmlns:a16="http://schemas.microsoft.com/office/drawing/2014/main" id="{62E067AF-4D19-470C-8B99-8B8774676B8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a:extLst>
            <a:ext uri="{FF2B5EF4-FFF2-40B4-BE49-F238E27FC236}">
              <a16:creationId xmlns:a16="http://schemas.microsoft.com/office/drawing/2014/main" id="{EB721F50-AAE5-498F-BA37-43753A4B50A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a:extLst>
            <a:ext uri="{FF2B5EF4-FFF2-40B4-BE49-F238E27FC236}">
              <a16:creationId xmlns:a16="http://schemas.microsoft.com/office/drawing/2014/main" id="{E4F53E3E-4337-4F61-8E3E-AC6AF47B12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a:extLst>
            <a:ext uri="{FF2B5EF4-FFF2-40B4-BE49-F238E27FC236}">
              <a16:creationId xmlns:a16="http://schemas.microsoft.com/office/drawing/2014/main" id="{73A3AAE6-C62B-43DA-9705-8E676DE0EA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a:extLst>
            <a:ext uri="{FF2B5EF4-FFF2-40B4-BE49-F238E27FC236}">
              <a16:creationId xmlns:a16="http://schemas.microsoft.com/office/drawing/2014/main" id="{54CA9152-DEF8-4B23-A1A1-559E1649792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a:extLst>
            <a:ext uri="{FF2B5EF4-FFF2-40B4-BE49-F238E27FC236}">
              <a16:creationId xmlns:a16="http://schemas.microsoft.com/office/drawing/2014/main" id="{7544EDCD-6484-4455-92A3-F84F6356090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40" name="直線コネクタ 639">
          <a:extLst>
            <a:ext uri="{FF2B5EF4-FFF2-40B4-BE49-F238E27FC236}">
              <a16:creationId xmlns:a16="http://schemas.microsoft.com/office/drawing/2014/main" id="{CD71D81D-0450-48CF-9A0E-EA773C81F4CC}"/>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1" name="【児童館】&#10;一人当たり面積最小値テキスト">
          <a:extLst>
            <a:ext uri="{FF2B5EF4-FFF2-40B4-BE49-F238E27FC236}">
              <a16:creationId xmlns:a16="http://schemas.microsoft.com/office/drawing/2014/main" id="{41C39F6D-10CD-402B-8F0F-565FD074032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2" name="直線コネクタ 641">
          <a:extLst>
            <a:ext uri="{FF2B5EF4-FFF2-40B4-BE49-F238E27FC236}">
              <a16:creationId xmlns:a16="http://schemas.microsoft.com/office/drawing/2014/main" id="{F68C0612-0417-43C0-8B9A-141243D646A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43" name="【児童館】&#10;一人当たり面積最大値テキスト">
          <a:extLst>
            <a:ext uri="{FF2B5EF4-FFF2-40B4-BE49-F238E27FC236}">
              <a16:creationId xmlns:a16="http://schemas.microsoft.com/office/drawing/2014/main" id="{5097D4CE-AC3A-4228-B2CC-1528BFA59EE9}"/>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44" name="直線コネクタ 643">
          <a:extLst>
            <a:ext uri="{FF2B5EF4-FFF2-40B4-BE49-F238E27FC236}">
              <a16:creationId xmlns:a16="http://schemas.microsoft.com/office/drawing/2014/main" id="{D4D92E76-DB13-4D38-BD83-20D8A5B2ED95}"/>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45" name="【児童館】&#10;一人当たり面積平均値テキスト">
          <a:extLst>
            <a:ext uri="{FF2B5EF4-FFF2-40B4-BE49-F238E27FC236}">
              <a16:creationId xmlns:a16="http://schemas.microsoft.com/office/drawing/2014/main" id="{EDE3AA2D-3FF9-435F-81DB-4F3794E1B947}"/>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6" name="フローチャート: 判断 645">
          <a:extLst>
            <a:ext uri="{FF2B5EF4-FFF2-40B4-BE49-F238E27FC236}">
              <a16:creationId xmlns:a16="http://schemas.microsoft.com/office/drawing/2014/main" id="{08F60572-F437-44F2-A19D-4F2D6C4B9578}"/>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47" name="フローチャート: 判断 646">
          <a:extLst>
            <a:ext uri="{FF2B5EF4-FFF2-40B4-BE49-F238E27FC236}">
              <a16:creationId xmlns:a16="http://schemas.microsoft.com/office/drawing/2014/main" id="{4944720F-E935-4F34-8D76-EF01C2B6A304}"/>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48" name="フローチャート: 判断 647">
          <a:extLst>
            <a:ext uri="{FF2B5EF4-FFF2-40B4-BE49-F238E27FC236}">
              <a16:creationId xmlns:a16="http://schemas.microsoft.com/office/drawing/2014/main" id="{52D53D18-22BE-41E2-B58B-2D41E0D11E77}"/>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49" name="フローチャート: 判断 648">
          <a:extLst>
            <a:ext uri="{FF2B5EF4-FFF2-40B4-BE49-F238E27FC236}">
              <a16:creationId xmlns:a16="http://schemas.microsoft.com/office/drawing/2014/main" id="{FCE707CC-D162-4831-BF0F-F9A48801173E}"/>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50" name="フローチャート: 判断 649">
          <a:extLst>
            <a:ext uri="{FF2B5EF4-FFF2-40B4-BE49-F238E27FC236}">
              <a16:creationId xmlns:a16="http://schemas.microsoft.com/office/drawing/2014/main" id="{742E77D5-94C7-4A97-9DFE-131B41527B1A}"/>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5E052099-7C4A-447A-B62F-4EEC864C08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2F3C0109-468F-4512-9D07-388EFDB8347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F2212FEC-27F6-4166-BF92-93D66B3432A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AA290690-04E5-415A-A748-C0BA168A4BD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49A431E-AACC-41C9-8B3B-A1EEF2E8DAB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56" name="楕円 655">
          <a:extLst>
            <a:ext uri="{FF2B5EF4-FFF2-40B4-BE49-F238E27FC236}">
              <a16:creationId xmlns:a16="http://schemas.microsoft.com/office/drawing/2014/main" id="{99D3ADBE-E037-4D1F-9BC2-B02143F8C616}"/>
            </a:ext>
          </a:extLst>
        </xdr:cNvPr>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107950</xdr:rowOff>
    </xdr:from>
    <xdr:to>
      <xdr:col>107</xdr:col>
      <xdr:colOff>101600</xdr:colOff>
      <xdr:row>86</xdr:row>
      <xdr:rowOff>38100</xdr:rowOff>
    </xdr:to>
    <xdr:sp macro="" textlink="">
      <xdr:nvSpPr>
        <xdr:cNvPr id="657" name="楕円 656">
          <a:extLst>
            <a:ext uri="{FF2B5EF4-FFF2-40B4-BE49-F238E27FC236}">
              <a16:creationId xmlns:a16="http://schemas.microsoft.com/office/drawing/2014/main" id="{2025DAD6-E8DF-4735-8872-FB04BA2350C1}"/>
            </a:ext>
          </a:extLst>
        </xdr:cNvPr>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58" name="直線コネクタ 657">
          <a:extLst>
            <a:ext uri="{FF2B5EF4-FFF2-40B4-BE49-F238E27FC236}">
              <a16:creationId xmlns:a16="http://schemas.microsoft.com/office/drawing/2014/main" id="{2B86D06E-9D29-4DD3-AA47-15AE69861D1C}"/>
            </a:ext>
          </a:extLst>
        </xdr:cNvPr>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659" name="楕円 658">
          <a:extLst>
            <a:ext uri="{FF2B5EF4-FFF2-40B4-BE49-F238E27FC236}">
              <a16:creationId xmlns:a16="http://schemas.microsoft.com/office/drawing/2014/main" id="{4F2E4019-B512-48A2-820A-65BC03510DFE}"/>
            </a:ext>
          </a:extLst>
        </xdr:cNvPr>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660" name="直線コネクタ 659">
          <a:extLst>
            <a:ext uri="{FF2B5EF4-FFF2-40B4-BE49-F238E27FC236}">
              <a16:creationId xmlns:a16="http://schemas.microsoft.com/office/drawing/2014/main" id="{C13BBCAE-95EA-4F5D-BEA6-8850B094B62D}"/>
            </a:ext>
          </a:extLst>
        </xdr:cNvPr>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61" name="n_1aveValue【児童館】&#10;一人当たり面積">
          <a:extLst>
            <a:ext uri="{FF2B5EF4-FFF2-40B4-BE49-F238E27FC236}">
              <a16:creationId xmlns:a16="http://schemas.microsoft.com/office/drawing/2014/main" id="{19E381E5-1888-4AB3-93DD-F8B7CCBC122E}"/>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662" name="n_2aveValue【児童館】&#10;一人当たり面積">
          <a:extLst>
            <a:ext uri="{FF2B5EF4-FFF2-40B4-BE49-F238E27FC236}">
              <a16:creationId xmlns:a16="http://schemas.microsoft.com/office/drawing/2014/main" id="{C5BEC12D-3823-4E77-A7E6-D38452B54CD2}"/>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63" name="n_3aveValue【児童館】&#10;一人当たり面積">
          <a:extLst>
            <a:ext uri="{FF2B5EF4-FFF2-40B4-BE49-F238E27FC236}">
              <a16:creationId xmlns:a16="http://schemas.microsoft.com/office/drawing/2014/main" id="{7D4058C2-9D15-4B61-9993-0B70FA2DC445}"/>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664" name="n_4aveValue【児童館】&#10;一人当たり面積">
          <a:extLst>
            <a:ext uri="{FF2B5EF4-FFF2-40B4-BE49-F238E27FC236}">
              <a16:creationId xmlns:a16="http://schemas.microsoft.com/office/drawing/2014/main" id="{BF70533C-3EBD-4FAA-B024-14BA5A6D67BB}"/>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65" name="n_1mainValue【児童館】&#10;一人当たり面積">
          <a:extLst>
            <a:ext uri="{FF2B5EF4-FFF2-40B4-BE49-F238E27FC236}">
              <a16:creationId xmlns:a16="http://schemas.microsoft.com/office/drawing/2014/main" id="{6F72D93F-C1B5-40C7-8FC4-FA9FB53CF18D}"/>
            </a:ext>
          </a:extLst>
        </xdr:cNvPr>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66" name="n_2mainValue【児童館】&#10;一人当たり面積">
          <a:extLst>
            <a:ext uri="{FF2B5EF4-FFF2-40B4-BE49-F238E27FC236}">
              <a16:creationId xmlns:a16="http://schemas.microsoft.com/office/drawing/2014/main" id="{3BB9DA0A-B69F-44EF-BE61-1A5EAB94777D}"/>
            </a:ext>
          </a:extLst>
        </xdr:cNvPr>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29227</xdr:rowOff>
    </xdr:from>
    <xdr:ext cx="469744" cy="259045"/>
    <xdr:sp macro="" textlink="">
      <xdr:nvSpPr>
        <xdr:cNvPr id="667" name="n_3mainValue【児童館】&#10;一人当たり面積">
          <a:extLst>
            <a:ext uri="{FF2B5EF4-FFF2-40B4-BE49-F238E27FC236}">
              <a16:creationId xmlns:a16="http://schemas.microsoft.com/office/drawing/2014/main" id="{72360D3C-F3A7-48C5-905D-48EBA32F7C72}"/>
            </a:ext>
          </a:extLst>
        </xdr:cNvPr>
        <xdr:cNvSpPr txBox="1"/>
      </xdr:nvSpPr>
      <xdr:spPr>
        <a:xfrm>
          <a:off x="19310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a:extLst>
            <a:ext uri="{FF2B5EF4-FFF2-40B4-BE49-F238E27FC236}">
              <a16:creationId xmlns:a16="http://schemas.microsoft.com/office/drawing/2014/main" id="{2FD03F92-D4D1-4D8E-947D-82C4BBE70D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a:extLst>
            <a:ext uri="{FF2B5EF4-FFF2-40B4-BE49-F238E27FC236}">
              <a16:creationId xmlns:a16="http://schemas.microsoft.com/office/drawing/2014/main" id="{863D4EE5-FF02-41C7-A473-07CFE2C43F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a:extLst>
            <a:ext uri="{FF2B5EF4-FFF2-40B4-BE49-F238E27FC236}">
              <a16:creationId xmlns:a16="http://schemas.microsoft.com/office/drawing/2014/main" id="{10B70912-2A2D-4C64-A07F-DD94B85043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a:extLst>
            <a:ext uri="{FF2B5EF4-FFF2-40B4-BE49-F238E27FC236}">
              <a16:creationId xmlns:a16="http://schemas.microsoft.com/office/drawing/2014/main" id="{4289661B-DF47-4877-B78F-430A9AB5EA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a:extLst>
            <a:ext uri="{FF2B5EF4-FFF2-40B4-BE49-F238E27FC236}">
              <a16:creationId xmlns:a16="http://schemas.microsoft.com/office/drawing/2014/main" id="{6E24A6D8-2CDD-489E-A4C3-3287B8E1EC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a:extLst>
            <a:ext uri="{FF2B5EF4-FFF2-40B4-BE49-F238E27FC236}">
              <a16:creationId xmlns:a16="http://schemas.microsoft.com/office/drawing/2014/main" id="{F1EF8B83-9D34-413F-ACD5-53A9CB83ED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a:extLst>
            <a:ext uri="{FF2B5EF4-FFF2-40B4-BE49-F238E27FC236}">
              <a16:creationId xmlns:a16="http://schemas.microsoft.com/office/drawing/2014/main" id="{3CDEB036-4114-41CA-9CA6-F2CAE78340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a:extLst>
            <a:ext uri="{FF2B5EF4-FFF2-40B4-BE49-F238E27FC236}">
              <a16:creationId xmlns:a16="http://schemas.microsoft.com/office/drawing/2014/main" id="{F2670B06-3B1F-4F86-B3FE-BC7A9A0681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a:extLst>
            <a:ext uri="{FF2B5EF4-FFF2-40B4-BE49-F238E27FC236}">
              <a16:creationId xmlns:a16="http://schemas.microsoft.com/office/drawing/2014/main" id="{FE1E80CA-D19E-45A4-86C8-701756CD19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a:extLst>
            <a:ext uri="{FF2B5EF4-FFF2-40B4-BE49-F238E27FC236}">
              <a16:creationId xmlns:a16="http://schemas.microsoft.com/office/drawing/2014/main" id="{D450F0EB-0487-4372-8CEE-C8104D716C5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8" name="テキスト ボックス 677">
          <a:extLst>
            <a:ext uri="{FF2B5EF4-FFF2-40B4-BE49-F238E27FC236}">
              <a16:creationId xmlns:a16="http://schemas.microsoft.com/office/drawing/2014/main" id="{B32ECE5F-0692-4FCF-8236-DD6250693B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9" name="直線コネクタ 678">
          <a:extLst>
            <a:ext uri="{FF2B5EF4-FFF2-40B4-BE49-F238E27FC236}">
              <a16:creationId xmlns:a16="http://schemas.microsoft.com/office/drawing/2014/main" id="{30EE9B31-508C-442B-A0FE-EE5AC56CAA3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0" name="テキスト ボックス 679">
          <a:extLst>
            <a:ext uri="{FF2B5EF4-FFF2-40B4-BE49-F238E27FC236}">
              <a16:creationId xmlns:a16="http://schemas.microsoft.com/office/drawing/2014/main" id="{8048C10A-FB7D-4885-82A8-737C6FCC03C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1" name="直線コネクタ 680">
          <a:extLst>
            <a:ext uri="{FF2B5EF4-FFF2-40B4-BE49-F238E27FC236}">
              <a16:creationId xmlns:a16="http://schemas.microsoft.com/office/drawing/2014/main" id="{F446F114-2F64-44FA-A84C-7DC1B6AD73B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2" name="テキスト ボックス 681">
          <a:extLst>
            <a:ext uri="{FF2B5EF4-FFF2-40B4-BE49-F238E27FC236}">
              <a16:creationId xmlns:a16="http://schemas.microsoft.com/office/drawing/2014/main" id="{54B91ADF-8622-4493-BC8E-C093059C0AF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3" name="直線コネクタ 682">
          <a:extLst>
            <a:ext uri="{FF2B5EF4-FFF2-40B4-BE49-F238E27FC236}">
              <a16:creationId xmlns:a16="http://schemas.microsoft.com/office/drawing/2014/main" id="{64F15474-3CB9-400E-804C-2DD35710425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4" name="テキスト ボックス 683">
          <a:extLst>
            <a:ext uri="{FF2B5EF4-FFF2-40B4-BE49-F238E27FC236}">
              <a16:creationId xmlns:a16="http://schemas.microsoft.com/office/drawing/2014/main" id="{3FEFFDDE-B511-4C99-8615-0009D35E462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5" name="直線コネクタ 684">
          <a:extLst>
            <a:ext uri="{FF2B5EF4-FFF2-40B4-BE49-F238E27FC236}">
              <a16:creationId xmlns:a16="http://schemas.microsoft.com/office/drawing/2014/main" id="{C217C3C7-8763-4BEF-A088-3B4FD3676A2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6" name="テキスト ボックス 685">
          <a:extLst>
            <a:ext uri="{FF2B5EF4-FFF2-40B4-BE49-F238E27FC236}">
              <a16:creationId xmlns:a16="http://schemas.microsoft.com/office/drawing/2014/main" id="{B3386F9F-76F8-4E20-86EA-CCBC63CCC5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7" name="直線コネクタ 686">
          <a:extLst>
            <a:ext uri="{FF2B5EF4-FFF2-40B4-BE49-F238E27FC236}">
              <a16:creationId xmlns:a16="http://schemas.microsoft.com/office/drawing/2014/main" id="{6F2F75B6-F64B-4ECF-84B2-2489F0BEA13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8" name="テキスト ボックス 687">
          <a:extLst>
            <a:ext uri="{FF2B5EF4-FFF2-40B4-BE49-F238E27FC236}">
              <a16:creationId xmlns:a16="http://schemas.microsoft.com/office/drawing/2014/main" id="{520C43F9-B97D-44A6-8230-BD95FB02364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9" name="直線コネクタ 688">
          <a:extLst>
            <a:ext uri="{FF2B5EF4-FFF2-40B4-BE49-F238E27FC236}">
              <a16:creationId xmlns:a16="http://schemas.microsoft.com/office/drawing/2014/main" id="{AC9B5932-09C2-4F0A-A094-DA434CCB7ED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0" name="テキスト ボックス 689">
          <a:extLst>
            <a:ext uri="{FF2B5EF4-FFF2-40B4-BE49-F238E27FC236}">
              <a16:creationId xmlns:a16="http://schemas.microsoft.com/office/drawing/2014/main" id="{25FA44BE-3749-44BD-B7D2-09CD865A914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a:extLst>
            <a:ext uri="{FF2B5EF4-FFF2-40B4-BE49-F238E27FC236}">
              <a16:creationId xmlns:a16="http://schemas.microsoft.com/office/drawing/2014/main" id="{B33C1306-2865-4164-8DC1-703B08903F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a:extLst>
            <a:ext uri="{FF2B5EF4-FFF2-40B4-BE49-F238E27FC236}">
              <a16:creationId xmlns:a16="http://schemas.microsoft.com/office/drawing/2014/main" id="{E3489B49-D958-4BB2-A1D3-768F38A0B8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93" name="直線コネクタ 692">
          <a:extLst>
            <a:ext uri="{FF2B5EF4-FFF2-40B4-BE49-F238E27FC236}">
              <a16:creationId xmlns:a16="http://schemas.microsoft.com/office/drawing/2014/main" id="{A4B70FBB-7B34-4F47-8223-7DEABA75BBBF}"/>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94" name="【公民館】&#10;有形固定資産減価償却率最小値テキスト">
          <a:extLst>
            <a:ext uri="{FF2B5EF4-FFF2-40B4-BE49-F238E27FC236}">
              <a16:creationId xmlns:a16="http://schemas.microsoft.com/office/drawing/2014/main" id="{78EFC93B-165B-4235-9133-632B34426F22}"/>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95" name="直線コネクタ 694">
          <a:extLst>
            <a:ext uri="{FF2B5EF4-FFF2-40B4-BE49-F238E27FC236}">
              <a16:creationId xmlns:a16="http://schemas.microsoft.com/office/drawing/2014/main" id="{BCDA0038-FB6D-41FC-9505-2D1DC30B9182}"/>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96" name="【公民館】&#10;有形固定資産減価償却率最大値テキスト">
          <a:extLst>
            <a:ext uri="{FF2B5EF4-FFF2-40B4-BE49-F238E27FC236}">
              <a16:creationId xmlns:a16="http://schemas.microsoft.com/office/drawing/2014/main" id="{6A11F167-D6AB-4F6C-BBD7-A662153A231E}"/>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97" name="直線コネクタ 696">
          <a:extLst>
            <a:ext uri="{FF2B5EF4-FFF2-40B4-BE49-F238E27FC236}">
              <a16:creationId xmlns:a16="http://schemas.microsoft.com/office/drawing/2014/main" id="{C90982EC-6FF2-4E85-AA21-B4D0FC39C1F4}"/>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98" name="【公民館】&#10;有形固定資産減価償却率平均値テキスト">
          <a:extLst>
            <a:ext uri="{FF2B5EF4-FFF2-40B4-BE49-F238E27FC236}">
              <a16:creationId xmlns:a16="http://schemas.microsoft.com/office/drawing/2014/main" id="{D834467B-45FD-49CE-869E-69555A94D01E}"/>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99" name="フローチャート: 判断 698">
          <a:extLst>
            <a:ext uri="{FF2B5EF4-FFF2-40B4-BE49-F238E27FC236}">
              <a16:creationId xmlns:a16="http://schemas.microsoft.com/office/drawing/2014/main" id="{38D26F9B-51D8-4EDC-8C43-24AD00D629E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00" name="フローチャート: 判断 699">
          <a:extLst>
            <a:ext uri="{FF2B5EF4-FFF2-40B4-BE49-F238E27FC236}">
              <a16:creationId xmlns:a16="http://schemas.microsoft.com/office/drawing/2014/main" id="{E9CFE676-8CA5-4D76-BB9D-27F2714D6817}"/>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01" name="フローチャート: 判断 700">
          <a:extLst>
            <a:ext uri="{FF2B5EF4-FFF2-40B4-BE49-F238E27FC236}">
              <a16:creationId xmlns:a16="http://schemas.microsoft.com/office/drawing/2014/main" id="{1DC9DF57-87EF-404A-AC41-8C43CED938A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02" name="フローチャート: 判断 701">
          <a:extLst>
            <a:ext uri="{FF2B5EF4-FFF2-40B4-BE49-F238E27FC236}">
              <a16:creationId xmlns:a16="http://schemas.microsoft.com/office/drawing/2014/main" id="{79A679AF-A816-40D1-AD6C-524FD3C422D5}"/>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03" name="フローチャート: 判断 702">
          <a:extLst>
            <a:ext uri="{FF2B5EF4-FFF2-40B4-BE49-F238E27FC236}">
              <a16:creationId xmlns:a16="http://schemas.microsoft.com/office/drawing/2014/main" id="{7F5D9E6D-1B42-4B9E-A4CA-BBDB45BC3503}"/>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3038A2A7-52AE-4D08-B080-4D2DFCDD62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CB82A5C6-717A-46B4-9A90-54A81CC918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8410909D-033E-4502-ADC5-4AAA89F5EF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C558A30F-2364-485E-9B53-D19FAD6506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993005C-6871-4FFE-A323-F52B3E6FC1A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85816</xdr:rowOff>
    </xdr:from>
    <xdr:to>
      <xdr:col>81</xdr:col>
      <xdr:colOff>101600</xdr:colOff>
      <xdr:row>104</xdr:row>
      <xdr:rowOff>15966</xdr:rowOff>
    </xdr:to>
    <xdr:sp macro="" textlink="">
      <xdr:nvSpPr>
        <xdr:cNvPr id="709" name="楕円 708">
          <a:extLst>
            <a:ext uri="{FF2B5EF4-FFF2-40B4-BE49-F238E27FC236}">
              <a16:creationId xmlns:a16="http://schemas.microsoft.com/office/drawing/2014/main" id="{BFCE06A6-512A-41E9-8A70-B00BB211E636}"/>
            </a:ext>
          </a:extLst>
        </xdr:cNvPr>
        <xdr:cNvSpPr/>
      </xdr:nvSpPr>
      <xdr:spPr>
        <a:xfrm>
          <a:off x="15430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710" name="楕円 709">
          <a:extLst>
            <a:ext uri="{FF2B5EF4-FFF2-40B4-BE49-F238E27FC236}">
              <a16:creationId xmlns:a16="http://schemas.microsoft.com/office/drawing/2014/main" id="{F4F2688D-AEEA-44BE-81E5-66C7E651D7FB}"/>
            </a:ext>
          </a:extLst>
        </xdr:cNvPr>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136616</xdr:rowOff>
    </xdr:to>
    <xdr:cxnSp macro="">
      <xdr:nvCxnSpPr>
        <xdr:cNvPr id="711" name="直線コネクタ 710">
          <a:extLst>
            <a:ext uri="{FF2B5EF4-FFF2-40B4-BE49-F238E27FC236}">
              <a16:creationId xmlns:a16="http://schemas.microsoft.com/office/drawing/2014/main" id="{148BE82A-B905-4BF3-92C9-254D6882DDEC}"/>
            </a:ext>
          </a:extLst>
        </xdr:cNvPr>
        <xdr:cNvCxnSpPr/>
      </xdr:nvCxnSpPr>
      <xdr:spPr>
        <a:xfrm>
          <a:off x="14592300" y="177518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169092</xdr:rowOff>
    </xdr:from>
    <xdr:to>
      <xdr:col>72</xdr:col>
      <xdr:colOff>38100</xdr:colOff>
      <xdr:row>103</xdr:row>
      <xdr:rowOff>99242</xdr:rowOff>
    </xdr:to>
    <xdr:sp macro="" textlink="">
      <xdr:nvSpPr>
        <xdr:cNvPr id="712" name="楕円 711">
          <a:extLst>
            <a:ext uri="{FF2B5EF4-FFF2-40B4-BE49-F238E27FC236}">
              <a16:creationId xmlns:a16="http://schemas.microsoft.com/office/drawing/2014/main" id="{A5CBC02F-A910-411F-9E70-36833601FFC4}"/>
            </a:ext>
          </a:extLst>
        </xdr:cNvPr>
        <xdr:cNvSpPr/>
      </xdr:nvSpPr>
      <xdr:spPr>
        <a:xfrm>
          <a:off x="1365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48442</xdr:rowOff>
    </xdr:from>
    <xdr:to>
      <xdr:col>76</xdr:col>
      <xdr:colOff>114300</xdr:colOff>
      <xdr:row>103</xdr:row>
      <xdr:rowOff>92529</xdr:rowOff>
    </xdr:to>
    <xdr:cxnSp macro="">
      <xdr:nvCxnSpPr>
        <xdr:cNvPr id="713" name="直線コネクタ 712">
          <a:extLst>
            <a:ext uri="{FF2B5EF4-FFF2-40B4-BE49-F238E27FC236}">
              <a16:creationId xmlns:a16="http://schemas.microsoft.com/office/drawing/2014/main" id="{4C0A6D7E-3428-4772-8BB4-252A012C00CF}"/>
            </a:ext>
          </a:extLst>
        </xdr:cNvPr>
        <xdr:cNvCxnSpPr/>
      </xdr:nvCxnSpPr>
      <xdr:spPr>
        <a:xfrm>
          <a:off x="13703300" y="177077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14" name="n_1aveValue【公民館】&#10;有形固定資産減価償却率">
          <a:extLst>
            <a:ext uri="{FF2B5EF4-FFF2-40B4-BE49-F238E27FC236}">
              <a16:creationId xmlns:a16="http://schemas.microsoft.com/office/drawing/2014/main" id="{0AAE4DD3-0F80-4DFC-AC92-EBB5EB497249}"/>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15" name="n_2aveValue【公民館】&#10;有形固定資産減価償却率">
          <a:extLst>
            <a:ext uri="{FF2B5EF4-FFF2-40B4-BE49-F238E27FC236}">
              <a16:creationId xmlns:a16="http://schemas.microsoft.com/office/drawing/2014/main" id="{74A26CA3-DE68-4545-985C-80474FEB8B3B}"/>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16" name="n_3aveValue【公民館】&#10;有形固定資産減価償却率">
          <a:extLst>
            <a:ext uri="{FF2B5EF4-FFF2-40B4-BE49-F238E27FC236}">
              <a16:creationId xmlns:a16="http://schemas.microsoft.com/office/drawing/2014/main" id="{2D33E80F-1F7F-4498-9AE1-536875A9B9C5}"/>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17" name="n_4aveValue【公民館】&#10;有形固定資産減価償却率">
          <a:extLst>
            <a:ext uri="{FF2B5EF4-FFF2-40B4-BE49-F238E27FC236}">
              <a16:creationId xmlns:a16="http://schemas.microsoft.com/office/drawing/2014/main" id="{713DF83B-3B6B-40C0-9CE1-C7F7DE292AE7}"/>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32493</xdr:rowOff>
    </xdr:from>
    <xdr:ext cx="405111" cy="259045"/>
    <xdr:sp macro="" textlink="">
      <xdr:nvSpPr>
        <xdr:cNvPr id="718" name="n_1mainValue【公民館】&#10;有形固定資産減価償却率">
          <a:extLst>
            <a:ext uri="{FF2B5EF4-FFF2-40B4-BE49-F238E27FC236}">
              <a16:creationId xmlns:a16="http://schemas.microsoft.com/office/drawing/2014/main" id="{6ACB1564-2745-469D-950A-6E420F5E6183}"/>
            </a:ext>
          </a:extLst>
        </xdr:cNvPr>
        <xdr:cNvSpPr txBox="1"/>
      </xdr:nvSpPr>
      <xdr:spPr>
        <a:xfrm>
          <a:off x="152660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719" name="n_2mainValue【公民館】&#10;有形固定資産減価償却率">
          <a:extLst>
            <a:ext uri="{FF2B5EF4-FFF2-40B4-BE49-F238E27FC236}">
              <a16:creationId xmlns:a16="http://schemas.microsoft.com/office/drawing/2014/main" id="{6BF874D4-DA3D-44D5-BCDE-A93F7BC08348}"/>
            </a:ext>
          </a:extLst>
        </xdr:cNvPr>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115769</xdr:rowOff>
    </xdr:from>
    <xdr:ext cx="405111" cy="259045"/>
    <xdr:sp macro="" textlink="">
      <xdr:nvSpPr>
        <xdr:cNvPr id="720" name="n_3mainValue【公民館】&#10;有形固定資産減価償却率">
          <a:extLst>
            <a:ext uri="{FF2B5EF4-FFF2-40B4-BE49-F238E27FC236}">
              <a16:creationId xmlns:a16="http://schemas.microsoft.com/office/drawing/2014/main" id="{7FD3D5D3-9FDC-4F7D-8004-E723935385F5}"/>
            </a:ext>
          </a:extLst>
        </xdr:cNvPr>
        <xdr:cNvSpPr txBox="1"/>
      </xdr:nvSpPr>
      <xdr:spPr>
        <a:xfrm>
          <a:off x="13500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a:extLst>
            <a:ext uri="{FF2B5EF4-FFF2-40B4-BE49-F238E27FC236}">
              <a16:creationId xmlns:a16="http://schemas.microsoft.com/office/drawing/2014/main" id="{B857851E-378A-458D-A27B-2D51C6664B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a:extLst>
            <a:ext uri="{FF2B5EF4-FFF2-40B4-BE49-F238E27FC236}">
              <a16:creationId xmlns:a16="http://schemas.microsoft.com/office/drawing/2014/main" id="{6F125AFE-93A9-4008-9CCD-8B98E746D8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a:extLst>
            <a:ext uri="{FF2B5EF4-FFF2-40B4-BE49-F238E27FC236}">
              <a16:creationId xmlns:a16="http://schemas.microsoft.com/office/drawing/2014/main" id="{2C0BCA2E-8ADF-4046-94DD-DD43485E18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a:extLst>
            <a:ext uri="{FF2B5EF4-FFF2-40B4-BE49-F238E27FC236}">
              <a16:creationId xmlns:a16="http://schemas.microsoft.com/office/drawing/2014/main" id="{1BF35BE5-E924-4424-A94F-EE4F72C02D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a:extLst>
            <a:ext uri="{FF2B5EF4-FFF2-40B4-BE49-F238E27FC236}">
              <a16:creationId xmlns:a16="http://schemas.microsoft.com/office/drawing/2014/main" id="{4BC09493-BB88-40BD-90EA-084BF023D2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a:extLst>
            <a:ext uri="{FF2B5EF4-FFF2-40B4-BE49-F238E27FC236}">
              <a16:creationId xmlns:a16="http://schemas.microsoft.com/office/drawing/2014/main" id="{F19AD685-5B27-45E3-8242-324A22625A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a:extLst>
            <a:ext uri="{FF2B5EF4-FFF2-40B4-BE49-F238E27FC236}">
              <a16:creationId xmlns:a16="http://schemas.microsoft.com/office/drawing/2014/main" id="{F7129D47-F94B-4826-9724-5749363A2C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a:extLst>
            <a:ext uri="{FF2B5EF4-FFF2-40B4-BE49-F238E27FC236}">
              <a16:creationId xmlns:a16="http://schemas.microsoft.com/office/drawing/2014/main" id="{6B2A1C30-1B03-4C80-88F3-5E0E8CCD1E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a:extLst>
            <a:ext uri="{FF2B5EF4-FFF2-40B4-BE49-F238E27FC236}">
              <a16:creationId xmlns:a16="http://schemas.microsoft.com/office/drawing/2014/main" id="{BD57C2FD-7143-4EBB-85F4-CCDB082471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a:extLst>
            <a:ext uri="{FF2B5EF4-FFF2-40B4-BE49-F238E27FC236}">
              <a16:creationId xmlns:a16="http://schemas.microsoft.com/office/drawing/2014/main" id="{A57CCE98-9F31-48E2-8696-DAC5FCF0C1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1" name="直線コネクタ 730">
          <a:extLst>
            <a:ext uri="{FF2B5EF4-FFF2-40B4-BE49-F238E27FC236}">
              <a16:creationId xmlns:a16="http://schemas.microsoft.com/office/drawing/2014/main" id="{65D63FEB-BF7C-404F-9023-648DFDF0A15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2" name="テキスト ボックス 731">
          <a:extLst>
            <a:ext uri="{FF2B5EF4-FFF2-40B4-BE49-F238E27FC236}">
              <a16:creationId xmlns:a16="http://schemas.microsoft.com/office/drawing/2014/main" id="{CB2F4474-8808-4137-B08F-1163ED45BEA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3" name="直線コネクタ 732">
          <a:extLst>
            <a:ext uri="{FF2B5EF4-FFF2-40B4-BE49-F238E27FC236}">
              <a16:creationId xmlns:a16="http://schemas.microsoft.com/office/drawing/2014/main" id="{132ADF97-487D-4F05-B13B-6BCD6E91C4E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4" name="テキスト ボックス 733">
          <a:extLst>
            <a:ext uri="{FF2B5EF4-FFF2-40B4-BE49-F238E27FC236}">
              <a16:creationId xmlns:a16="http://schemas.microsoft.com/office/drawing/2014/main" id="{A754311F-9E81-4BED-A901-CF19E019F2E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5" name="直線コネクタ 734">
          <a:extLst>
            <a:ext uri="{FF2B5EF4-FFF2-40B4-BE49-F238E27FC236}">
              <a16:creationId xmlns:a16="http://schemas.microsoft.com/office/drawing/2014/main" id="{69E10B02-FCE0-4786-8409-746AFAE2BE5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6" name="テキスト ボックス 735">
          <a:extLst>
            <a:ext uri="{FF2B5EF4-FFF2-40B4-BE49-F238E27FC236}">
              <a16:creationId xmlns:a16="http://schemas.microsoft.com/office/drawing/2014/main" id="{307404E6-31AA-4E2C-A139-F71AE309F70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7" name="直線コネクタ 736">
          <a:extLst>
            <a:ext uri="{FF2B5EF4-FFF2-40B4-BE49-F238E27FC236}">
              <a16:creationId xmlns:a16="http://schemas.microsoft.com/office/drawing/2014/main" id="{845803B6-2A6B-4D24-BD36-9AE7A301D22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8" name="テキスト ボックス 737">
          <a:extLst>
            <a:ext uri="{FF2B5EF4-FFF2-40B4-BE49-F238E27FC236}">
              <a16:creationId xmlns:a16="http://schemas.microsoft.com/office/drawing/2014/main" id="{D52525A5-5B02-4759-BD39-AF7BBA842E9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9" name="直線コネクタ 738">
          <a:extLst>
            <a:ext uri="{FF2B5EF4-FFF2-40B4-BE49-F238E27FC236}">
              <a16:creationId xmlns:a16="http://schemas.microsoft.com/office/drawing/2014/main" id="{BAC005B4-76D1-4083-9E43-CF237FE1917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0" name="テキスト ボックス 739">
          <a:extLst>
            <a:ext uri="{FF2B5EF4-FFF2-40B4-BE49-F238E27FC236}">
              <a16:creationId xmlns:a16="http://schemas.microsoft.com/office/drawing/2014/main" id="{416C1AF9-8463-46CF-8FA7-2323F5562CE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1" name="直線コネクタ 740">
          <a:extLst>
            <a:ext uri="{FF2B5EF4-FFF2-40B4-BE49-F238E27FC236}">
              <a16:creationId xmlns:a16="http://schemas.microsoft.com/office/drawing/2014/main" id="{B3C28071-D3F7-496C-A617-50A70E7960F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2" name="テキスト ボックス 741">
          <a:extLst>
            <a:ext uri="{FF2B5EF4-FFF2-40B4-BE49-F238E27FC236}">
              <a16:creationId xmlns:a16="http://schemas.microsoft.com/office/drawing/2014/main" id="{DCF5098A-AD56-41F6-81AE-76D2EDB7D29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a:extLst>
            <a:ext uri="{FF2B5EF4-FFF2-40B4-BE49-F238E27FC236}">
              <a16:creationId xmlns:a16="http://schemas.microsoft.com/office/drawing/2014/main" id="{42D39D79-E370-4319-8F1A-A737E9F73B7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a:extLst>
            <a:ext uri="{FF2B5EF4-FFF2-40B4-BE49-F238E27FC236}">
              <a16:creationId xmlns:a16="http://schemas.microsoft.com/office/drawing/2014/main" id="{F6EA8E27-CA2C-49E7-8A72-E8872507A7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a:extLst>
            <a:ext uri="{FF2B5EF4-FFF2-40B4-BE49-F238E27FC236}">
              <a16:creationId xmlns:a16="http://schemas.microsoft.com/office/drawing/2014/main" id="{DA905EAB-5D46-400A-BCB8-CD52939E67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46" name="直線コネクタ 745">
          <a:extLst>
            <a:ext uri="{FF2B5EF4-FFF2-40B4-BE49-F238E27FC236}">
              <a16:creationId xmlns:a16="http://schemas.microsoft.com/office/drawing/2014/main" id="{3803F95D-FC18-45F1-8BA9-C8159443F716}"/>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47" name="【公民館】&#10;一人当たり面積最小値テキスト">
          <a:extLst>
            <a:ext uri="{FF2B5EF4-FFF2-40B4-BE49-F238E27FC236}">
              <a16:creationId xmlns:a16="http://schemas.microsoft.com/office/drawing/2014/main" id="{197552E9-9088-41DF-BF5B-C0A9E9738555}"/>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48" name="直線コネクタ 747">
          <a:extLst>
            <a:ext uri="{FF2B5EF4-FFF2-40B4-BE49-F238E27FC236}">
              <a16:creationId xmlns:a16="http://schemas.microsoft.com/office/drawing/2014/main" id="{B14B1C33-C42A-4816-99B5-BD6409BB6F82}"/>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49" name="【公民館】&#10;一人当たり面積最大値テキスト">
          <a:extLst>
            <a:ext uri="{FF2B5EF4-FFF2-40B4-BE49-F238E27FC236}">
              <a16:creationId xmlns:a16="http://schemas.microsoft.com/office/drawing/2014/main" id="{F8369FC0-C051-4FBA-A0D9-DB1DC6704A7F}"/>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50" name="直線コネクタ 749">
          <a:extLst>
            <a:ext uri="{FF2B5EF4-FFF2-40B4-BE49-F238E27FC236}">
              <a16:creationId xmlns:a16="http://schemas.microsoft.com/office/drawing/2014/main" id="{8A6B10AB-F04E-4887-9D50-A494FE36AC79}"/>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51" name="【公民館】&#10;一人当たり面積平均値テキスト">
          <a:extLst>
            <a:ext uri="{FF2B5EF4-FFF2-40B4-BE49-F238E27FC236}">
              <a16:creationId xmlns:a16="http://schemas.microsoft.com/office/drawing/2014/main" id="{A6B19B47-9A6A-4D19-80B7-2EB852B8FEFC}"/>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52" name="フローチャート: 判断 751">
          <a:extLst>
            <a:ext uri="{FF2B5EF4-FFF2-40B4-BE49-F238E27FC236}">
              <a16:creationId xmlns:a16="http://schemas.microsoft.com/office/drawing/2014/main" id="{807406CE-CE24-4922-BE70-7FA09F17E7DC}"/>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53" name="フローチャート: 判断 752">
          <a:extLst>
            <a:ext uri="{FF2B5EF4-FFF2-40B4-BE49-F238E27FC236}">
              <a16:creationId xmlns:a16="http://schemas.microsoft.com/office/drawing/2014/main" id="{2B0828E7-A80A-4F04-8F9D-610E63B5B0B1}"/>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54" name="フローチャート: 判断 753">
          <a:extLst>
            <a:ext uri="{FF2B5EF4-FFF2-40B4-BE49-F238E27FC236}">
              <a16:creationId xmlns:a16="http://schemas.microsoft.com/office/drawing/2014/main" id="{D2C0E457-95EB-4127-8C6D-3AB8F0B37E3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55" name="フローチャート: 判断 754">
          <a:extLst>
            <a:ext uri="{FF2B5EF4-FFF2-40B4-BE49-F238E27FC236}">
              <a16:creationId xmlns:a16="http://schemas.microsoft.com/office/drawing/2014/main" id="{CA0419B2-AD12-4610-A2F5-AC5C356925F9}"/>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56" name="フローチャート: 判断 755">
          <a:extLst>
            <a:ext uri="{FF2B5EF4-FFF2-40B4-BE49-F238E27FC236}">
              <a16:creationId xmlns:a16="http://schemas.microsoft.com/office/drawing/2014/main" id="{1AF411EF-ACF3-40FE-B26C-E083450BA003}"/>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A2640A4E-497E-48D4-B90B-31FA155770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DC893E52-7EC1-4728-BA15-5967BF7D57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00AE56C-B8DF-42A7-BA70-42C422F982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E9694B6D-F837-4FAC-A9E0-A8FFD03106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DCFC9D2A-FD54-4F4F-8182-D227772736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62" name="楕円 761">
          <a:extLst>
            <a:ext uri="{FF2B5EF4-FFF2-40B4-BE49-F238E27FC236}">
              <a16:creationId xmlns:a16="http://schemas.microsoft.com/office/drawing/2014/main" id="{EBBAC8DD-21AF-4C93-8570-84F634006BE3}"/>
            </a:ext>
          </a:extLst>
        </xdr:cNvPr>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154395</xdr:rowOff>
    </xdr:from>
    <xdr:to>
      <xdr:col>107</xdr:col>
      <xdr:colOff>101600</xdr:colOff>
      <xdr:row>108</xdr:row>
      <xdr:rowOff>84545</xdr:rowOff>
    </xdr:to>
    <xdr:sp macro="" textlink="">
      <xdr:nvSpPr>
        <xdr:cNvPr id="763" name="楕円 762">
          <a:extLst>
            <a:ext uri="{FF2B5EF4-FFF2-40B4-BE49-F238E27FC236}">
              <a16:creationId xmlns:a16="http://schemas.microsoft.com/office/drawing/2014/main" id="{31501775-A2CF-491C-ADD8-76BE48EEE2FE}"/>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764" name="直線コネクタ 763">
          <a:extLst>
            <a:ext uri="{FF2B5EF4-FFF2-40B4-BE49-F238E27FC236}">
              <a16:creationId xmlns:a16="http://schemas.microsoft.com/office/drawing/2014/main" id="{B6CD3A94-6C0C-4A94-8673-8E7BC69E0D72}"/>
            </a:ext>
          </a:extLst>
        </xdr:cNvPr>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765" name="楕円 764">
          <a:extLst>
            <a:ext uri="{FF2B5EF4-FFF2-40B4-BE49-F238E27FC236}">
              <a16:creationId xmlns:a16="http://schemas.microsoft.com/office/drawing/2014/main" id="{69DF123A-708E-433C-8304-77E988A0E4FC}"/>
            </a:ext>
          </a:extLst>
        </xdr:cNvPr>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33745</xdr:rowOff>
    </xdr:to>
    <xdr:cxnSp macro="">
      <xdr:nvCxnSpPr>
        <xdr:cNvPr id="766" name="直線コネクタ 765">
          <a:extLst>
            <a:ext uri="{FF2B5EF4-FFF2-40B4-BE49-F238E27FC236}">
              <a16:creationId xmlns:a16="http://schemas.microsoft.com/office/drawing/2014/main" id="{8009542F-932A-4731-B944-3E00CF1C66F4}"/>
            </a:ext>
          </a:extLst>
        </xdr:cNvPr>
        <xdr:cNvCxnSpPr/>
      </xdr:nvCxnSpPr>
      <xdr:spPr>
        <a:xfrm>
          <a:off x="19545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67" name="n_1aveValue【公民館】&#10;一人当たり面積">
          <a:extLst>
            <a:ext uri="{FF2B5EF4-FFF2-40B4-BE49-F238E27FC236}">
              <a16:creationId xmlns:a16="http://schemas.microsoft.com/office/drawing/2014/main" id="{650482E2-C75C-42B4-99B5-69B9C8296CFC}"/>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68" name="n_2aveValue【公民館】&#10;一人当たり面積">
          <a:extLst>
            <a:ext uri="{FF2B5EF4-FFF2-40B4-BE49-F238E27FC236}">
              <a16:creationId xmlns:a16="http://schemas.microsoft.com/office/drawing/2014/main" id="{6D8407E5-206D-4A49-B196-9D75C90A8094}"/>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69" name="n_3aveValue【公民館】&#10;一人当たり面積">
          <a:extLst>
            <a:ext uri="{FF2B5EF4-FFF2-40B4-BE49-F238E27FC236}">
              <a16:creationId xmlns:a16="http://schemas.microsoft.com/office/drawing/2014/main" id="{B2120F8A-2B27-4ECB-9490-3343B2B1DA97}"/>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70" name="n_4aveValue【公民館】&#10;一人当たり面積">
          <a:extLst>
            <a:ext uri="{FF2B5EF4-FFF2-40B4-BE49-F238E27FC236}">
              <a16:creationId xmlns:a16="http://schemas.microsoft.com/office/drawing/2014/main" id="{BB98C747-AF1A-4B7A-8360-636FE41651E5}"/>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771" name="n_1mainValue【公民館】&#10;一人当たり面積">
          <a:extLst>
            <a:ext uri="{FF2B5EF4-FFF2-40B4-BE49-F238E27FC236}">
              <a16:creationId xmlns:a16="http://schemas.microsoft.com/office/drawing/2014/main" id="{D526ADBB-6015-4032-A03C-B934144098DF}"/>
            </a:ext>
          </a:extLst>
        </xdr:cNvPr>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772" name="n_2mainValue【公民館】&#10;一人当たり面積">
          <a:extLst>
            <a:ext uri="{FF2B5EF4-FFF2-40B4-BE49-F238E27FC236}">
              <a16:creationId xmlns:a16="http://schemas.microsoft.com/office/drawing/2014/main" id="{21163E50-9A29-4880-9716-ED132BD9D3E0}"/>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773" name="n_3mainValue【公民館】&#10;一人当たり面積">
          <a:extLst>
            <a:ext uri="{FF2B5EF4-FFF2-40B4-BE49-F238E27FC236}">
              <a16:creationId xmlns:a16="http://schemas.microsoft.com/office/drawing/2014/main" id="{D41CE51B-99B2-4FBD-9B82-019F4C50DB8B}"/>
            </a:ext>
          </a:extLst>
        </xdr:cNvPr>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192827D1-F7EC-49A8-992F-077618408B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35551EF9-1525-4B98-A906-DAD836931F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65F768EA-59AA-4567-98A7-80B30BA42A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認定こども園・幼稚園・保育所、橋りょう・トンネル、学校施設、公営住宅であり、低くなっている施設は道路、公民館</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令和４年３月に公共施設等総合管理計画を見直しを行い、同計画等に基づいて老朽化対策に取り組んでいく。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BADD27-99B2-40C1-946C-10A1EDAF31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54D6B6-AFE0-49CC-AC36-38B1D67941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F47285-4DDE-4F26-8E74-B68A13C694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E2CB48-F401-48D0-AAFF-AFC0FC4F01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CF3EFE-F62F-4434-8174-EC0019A24E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E93893-7593-468F-A9D7-36D114B411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5402AC-A23B-4B83-9F8F-D8C4AC0CDC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3439733-6427-44C8-AB1E-6078E6DE6E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C998ED-4F6D-495E-95C4-F4509978BB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55FABC-E2FD-45E2-B6E4-465D3EA4B0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37A6B5-30CB-4779-B820-91E0FBBB4A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6EE585-3978-400A-9FD7-6CD32B024C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AC6F78-1159-4E03-8117-04EC1E6A1D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8AD955-11E3-40CC-969F-FECF37829A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EB7DAE-91E9-4B25-AC85-6B6B9D364A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367C73-4198-4B46-A253-1AD0461BDE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8E02D7-B6D7-4467-9990-06BB789BC0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E5B2A0-73B8-4471-A9B7-3953949735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D8A168-0B2A-48D0-8A34-BBE6AEE902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B0DA31-8CB3-45F1-973C-3B25CDFF3D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DB67F13-2D9E-49BD-A514-ECF6D3DFF3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4FCE52-8B1E-41FD-A81A-0F8724C673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A17846-4359-433A-B3DD-170D59B658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ACB05D1-BAAB-4841-A6C2-08F66479CA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29C565-8DA8-4722-BD92-6A87666681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7E8E3C-8F5F-484A-9F06-2104F50B0A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D5FE55-9B28-4ED5-A566-5EEE082C0B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5F49AE-986A-4E53-9BD5-8D19E72CD5C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0801CE-A0A8-499A-8DF0-3296FC20C5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4F2EF1-D40E-4729-ACC3-2935C36469D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FE1F22-DEC2-43FE-8300-27CB21C5F2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3932E0-D1AC-4CA8-8E8B-DC551704A1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8CCA1E-F3CD-48B8-90E2-50CA17311F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F9531D-073A-41E8-A1F2-FE850677A1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9915F8-B253-43AA-BA2D-D05E682306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3C8AAC-5905-462F-A2DF-82EA82DF9E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0876F3A-DD69-4D57-AAE0-B76FAB5675B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F97700-678F-4D14-9C60-11BC8C0F2D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0304E13-8BED-4B02-B1F2-0837A11D17B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AA4FCD-CAEB-4E3A-BFAA-DF4215EDA19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4C9B21-EFD6-4E71-9751-3E5D6928FF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8580E2C-B1D7-4F4D-B14F-783CC9370F0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F79AB7A-1848-4CB8-9EC4-64578897D3B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B4F305B-658F-4F0D-9252-9202BFE11F1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EB23718-37AB-4D26-BE22-B25C273BEB3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3A25A08-D43F-4AC6-A356-4B7C9D91032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69C5246-6CE5-424A-BBE8-979FD3D4BCE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E898688-3E6B-445F-9202-6F65B18B579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063FE1A-85FE-4AF0-92BB-29573F5AD42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8F77572-3C25-4AB6-BEAE-9C820DE7209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B49D49-4324-4555-AB08-4367D6FF5AB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C8865DE-C6C2-47AC-877D-9FB11E587B4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392820-3DCB-4F84-8CE0-9058548D8AF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FC2AAB5-7140-4FBB-902E-3AF50E3E40D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90E8337-5D30-434C-94A9-4B1DD3E671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D12518E-1B0C-4CBE-8D8C-0D50D958E1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973BF2D7-ABD8-424B-A1FC-C78CA5B7B4C2}"/>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9DF158-68F9-4DFC-9F77-197616982737}"/>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3951B622-10B0-4165-8124-0F88B587B07A}"/>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EC755094-6F51-4A6D-85F2-C39BDF856CC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8DF00F2-545B-4363-AA10-96F7DB23ECA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08A7AF83-EA61-408F-975F-9DF8CA873C75}"/>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525AB2F0-1AE8-4CF8-8571-79FA739C9D99}"/>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BD4BABA3-37DC-4979-8D53-93184ABCC99A}"/>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3034F484-6F6A-4315-893D-9B5F661DB36D}"/>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C63E76F1-3674-47B1-8485-D96AECBB41AB}"/>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EA28718-CEEA-42B4-88BD-3EFA3067D85F}"/>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C5658B-3EA3-41E3-B9EA-09D7FEFA79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0704B8-D717-4B36-9941-676A3954C7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864FFB-AF1C-4B51-A2CB-89BF3C71189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4205BD5-DEFC-4416-B54A-13A5378E33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9C46E14-178D-428F-88D4-14AA3D7AB7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142966</xdr:rowOff>
    </xdr:from>
    <xdr:to>
      <xdr:col>20</xdr:col>
      <xdr:colOff>38100</xdr:colOff>
      <xdr:row>37</xdr:row>
      <xdr:rowOff>73116</xdr:rowOff>
    </xdr:to>
    <xdr:sp macro="" textlink="">
      <xdr:nvSpPr>
        <xdr:cNvPr id="74" name="楕円 73">
          <a:extLst>
            <a:ext uri="{FF2B5EF4-FFF2-40B4-BE49-F238E27FC236}">
              <a16:creationId xmlns:a16="http://schemas.microsoft.com/office/drawing/2014/main" id="{E856F999-5DD6-4BE2-A214-8654F2FBAAC7}"/>
            </a:ext>
          </a:extLst>
        </xdr:cNvPr>
        <xdr:cNvSpPr/>
      </xdr:nvSpPr>
      <xdr:spPr>
        <a:xfrm>
          <a:off x="3746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98878</xdr:rowOff>
    </xdr:from>
    <xdr:to>
      <xdr:col>15</xdr:col>
      <xdr:colOff>101600</xdr:colOff>
      <xdr:row>37</xdr:row>
      <xdr:rowOff>29028</xdr:rowOff>
    </xdr:to>
    <xdr:sp macro="" textlink="">
      <xdr:nvSpPr>
        <xdr:cNvPr id="75" name="楕円 74">
          <a:extLst>
            <a:ext uri="{FF2B5EF4-FFF2-40B4-BE49-F238E27FC236}">
              <a16:creationId xmlns:a16="http://schemas.microsoft.com/office/drawing/2014/main" id="{6C1D5ACC-8E47-486F-8F76-C5F8622A183D}"/>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37</xdr:row>
      <xdr:rowOff>22316</xdr:rowOff>
    </xdr:to>
    <xdr:cxnSp macro="">
      <xdr:nvCxnSpPr>
        <xdr:cNvPr id="76" name="直線コネクタ 75">
          <a:extLst>
            <a:ext uri="{FF2B5EF4-FFF2-40B4-BE49-F238E27FC236}">
              <a16:creationId xmlns:a16="http://schemas.microsoft.com/office/drawing/2014/main" id="{CE02529A-0CA8-4ACC-A113-D6AE58588AC3}"/>
            </a:ext>
          </a:extLst>
        </xdr:cNvPr>
        <xdr:cNvCxnSpPr/>
      </xdr:nvCxnSpPr>
      <xdr:spPr>
        <a:xfrm>
          <a:off x="2908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77" name="楕円 76">
          <a:extLst>
            <a:ext uri="{FF2B5EF4-FFF2-40B4-BE49-F238E27FC236}">
              <a16:creationId xmlns:a16="http://schemas.microsoft.com/office/drawing/2014/main" id="{CF49E32C-218C-4C12-A38B-17AB6C059617}"/>
            </a:ext>
          </a:extLst>
        </xdr:cNvPr>
        <xdr:cNvSpPr/>
      </xdr:nvSpPr>
      <xdr:spPr>
        <a:xfrm>
          <a:off x="1968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105592</xdr:rowOff>
    </xdr:from>
    <xdr:to>
      <xdr:col>15</xdr:col>
      <xdr:colOff>50800</xdr:colOff>
      <xdr:row>36</xdr:row>
      <xdr:rowOff>149678</xdr:rowOff>
    </xdr:to>
    <xdr:cxnSp macro="">
      <xdr:nvCxnSpPr>
        <xdr:cNvPr id="78" name="直線コネクタ 77">
          <a:extLst>
            <a:ext uri="{FF2B5EF4-FFF2-40B4-BE49-F238E27FC236}">
              <a16:creationId xmlns:a16="http://schemas.microsoft.com/office/drawing/2014/main" id="{A7404046-8F3D-445F-8970-42FDC89F6EFF}"/>
            </a:ext>
          </a:extLst>
        </xdr:cNvPr>
        <xdr:cNvCxnSpPr/>
      </xdr:nvCxnSpPr>
      <xdr:spPr>
        <a:xfrm>
          <a:off x="2019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79" name="n_1aveValue【図書館】&#10;有形固定資産減価償却率">
          <a:extLst>
            <a:ext uri="{FF2B5EF4-FFF2-40B4-BE49-F238E27FC236}">
              <a16:creationId xmlns:a16="http://schemas.microsoft.com/office/drawing/2014/main" id="{92302FE9-3DE3-4C15-B535-90BEC2F292BC}"/>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0" name="n_2aveValue【図書館】&#10;有形固定資産減価償却率">
          <a:extLst>
            <a:ext uri="{FF2B5EF4-FFF2-40B4-BE49-F238E27FC236}">
              <a16:creationId xmlns:a16="http://schemas.microsoft.com/office/drawing/2014/main" id="{52716167-D62A-4DA3-91E7-37B89854C0A2}"/>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1" name="n_3aveValue【図書館】&#10;有形固定資産減価償却率">
          <a:extLst>
            <a:ext uri="{FF2B5EF4-FFF2-40B4-BE49-F238E27FC236}">
              <a16:creationId xmlns:a16="http://schemas.microsoft.com/office/drawing/2014/main" id="{DEF26002-20A5-420A-A4BC-2A994140CB43}"/>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2" name="n_4aveValue【図書館】&#10;有形固定資産減価償却率">
          <a:extLst>
            <a:ext uri="{FF2B5EF4-FFF2-40B4-BE49-F238E27FC236}">
              <a16:creationId xmlns:a16="http://schemas.microsoft.com/office/drawing/2014/main" id="{FE475B36-12E0-4919-A521-A94C15DCBD21}"/>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89643</xdr:rowOff>
    </xdr:from>
    <xdr:ext cx="405111" cy="259045"/>
    <xdr:sp macro="" textlink="">
      <xdr:nvSpPr>
        <xdr:cNvPr id="83" name="n_1mainValue【図書館】&#10;有形固定資産減価償却率">
          <a:extLst>
            <a:ext uri="{FF2B5EF4-FFF2-40B4-BE49-F238E27FC236}">
              <a16:creationId xmlns:a16="http://schemas.microsoft.com/office/drawing/2014/main" id="{2D445A13-BE2C-4384-A414-32D694A381DF}"/>
            </a:ext>
          </a:extLst>
        </xdr:cNvPr>
        <xdr:cNvSpPr txBox="1"/>
      </xdr:nvSpPr>
      <xdr:spPr>
        <a:xfrm>
          <a:off x="3582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4" name="n_2mainValue【図書館】&#10;有形固定資産減価償却率">
          <a:extLst>
            <a:ext uri="{FF2B5EF4-FFF2-40B4-BE49-F238E27FC236}">
              <a16:creationId xmlns:a16="http://schemas.microsoft.com/office/drawing/2014/main" id="{97A203E5-8315-4FCD-AF45-C3592CF4A996}"/>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85" name="n_3mainValue【図書館】&#10;有形固定資産減価償却率">
          <a:extLst>
            <a:ext uri="{FF2B5EF4-FFF2-40B4-BE49-F238E27FC236}">
              <a16:creationId xmlns:a16="http://schemas.microsoft.com/office/drawing/2014/main" id="{2610DB23-54A7-4A81-BE84-9302B01265B5}"/>
            </a:ext>
          </a:extLst>
        </xdr:cNvPr>
        <xdr:cNvSpPr txBox="1"/>
      </xdr:nvSpPr>
      <xdr:spPr>
        <a:xfrm>
          <a:off x="1816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EBC73AC-B238-4F41-8B6B-7B11400B7B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7B3E825C-3895-471F-A711-DF6D3D89AF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82114A68-5286-485F-A6C8-246342ABD3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BFB3E11-1D31-41D5-9F46-24F8FA4180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5B70039-5A9B-4CCE-94DB-B8EF2098B6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CBE0923-222E-4634-B96E-7D66C74F17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8FDAB1F4-A67B-4024-959E-F3CA145215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8C1E3A8-D5C3-45A2-9DBF-9F6974E1DE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4826E836-AAED-4B6F-968F-3B25E3C86E1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55F6ED2-2C91-42BF-9DF2-EDE2996F1F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F954DA3E-3E0D-45DB-A89B-830158A9A05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9EF0B299-2278-4E59-AD9F-587A332245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58EB06CD-8039-449B-BE21-DD066F25FAE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31D0C226-3106-41BC-AEE4-1F44C16D565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983E29B-AFD9-4FB7-8456-6995A238774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3D13A703-B037-44F0-BA0A-06F3294D5D2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77593F9-F10A-4A69-B435-C422E1BFC6F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40FE7C9C-3426-497D-9FDD-3D2CF8A8063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5E955F9-5F6D-4CB8-A2DC-37E7C5B9418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A20DA8A9-4D06-4A47-AAC3-E95D09A5155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1C705BF6-0DE3-4DE8-AF6A-95D46156C8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2E1B3F36-B33A-4F2A-BA26-A683982B9A8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53C7F3A5-BE74-44D9-96D6-32E3EF4122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09" name="直線コネクタ 108">
          <a:extLst>
            <a:ext uri="{FF2B5EF4-FFF2-40B4-BE49-F238E27FC236}">
              <a16:creationId xmlns:a16="http://schemas.microsoft.com/office/drawing/2014/main" id="{34C0F83D-B938-4356-97F4-B668B07F3C18}"/>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a:extLst>
            <a:ext uri="{FF2B5EF4-FFF2-40B4-BE49-F238E27FC236}">
              <a16:creationId xmlns:a16="http://schemas.microsoft.com/office/drawing/2014/main" id="{E3338A16-9EB4-4A04-B73C-B67B521BFCAB}"/>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a:extLst>
            <a:ext uri="{FF2B5EF4-FFF2-40B4-BE49-F238E27FC236}">
              <a16:creationId xmlns:a16="http://schemas.microsoft.com/office/drawing/2014/main" id="{590E481D-9655-4EBA-BF9D-3D5C3912086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2" name="【図書館】&#10;一人当たり面積最大値テキスト">
          <a:extLst>
            <a:ext uri="{FF2B5EF4-FFF2-40B4-BE49-F238E27FC236}">
              <a16:creationId xmlns:a16="http://schemas.microsoft.com/office/drawing/2014/main" id="{5B736333-D606-4B6E-A81F-1B0BC297AB8F}"/>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3" name="直線コネクタ 112">
          <a:extLst>
            <a:ext uri="{FF2B5EF4-FFF2-40B4-BE49-F238E27FC236}">
              <a16:creationId xmlns:a16="http://schemas.microsoft.com/office/drawing/2014/main" id="{CEF3A848-BA18-45A1-A5E8-AA8184D1A8F7}"/>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14" name="【図書館】&#10;一人当たり面積平均値テキスト">
          <a:extLst>
            <a:ext uri="{FF2B5EF4-FFF2-40B4-BE49-F238E27FC236}">
              <a16:creationId xmlns:a16="http://schemas.microsoft.com/office/drawing/2014/main" id="{514881DD-606F-4824-9140-9EAAE67B8162}"/>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5" name="フローチャート: 判断 114">
          <a:extLst>
            <a:ext uri="{FF2B5EF4-FFF2-40B4-BE49-F238E27FC236}">
              <a16:creationId xmlns:a16="http://schemas.microsoft.com/office/drawing/2014/main" id="{A1E20727-9B92-47E3-AA65-3145CBD892DA}"/>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16" name="フローチャート: 判断 115">
          <a:extLst>
            <a:ext uri="{FF2B5EF4-FFF2-40B4-BE49-F238E27FC236}">
              <a16:creationId xmlns:a16="http://schemas.microsoft.com/office/drawing/2014/main" id="{45EEF9B2-8DAE-4A5A-BC07-7EB72A5D2E82}"/>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a:extLst>
            <a:ext uri="{FF2B5EF4-FFF2-40B4-BE49-F238E27FC236}">
              <a16:creationId xmlns:a16="http://schemas.microsoft.com/office/drawing/2014/main" id="{2FF2733E-E1B1-4A1D-98D6-F74C4DE90515}"/>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8" name="フローチャート: 判断 117">
          <a:extLst>
            <a:ext uri="{FF2B5EF4-FFF2-40B4-BE49-F238E27FC236}">
              <a16:creationId xmlns:a16="http://schemas.microsoft.com/office/drawing/2014/main" id="{C0748BB3-4023-4E80-8CFA-38CA1774DA9E}"/>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19" name="フローチャート: 判断 118">
          <a:extLst>
            <a:ext uri="{FF2B5EF4-FFF2-40B4-BE49-F238E27FC236}">
              <a16:creationId xmlns:a16="http://schemas.microsoft.com/office/drawing/2014/main" id="{FBDD290E-5044-43A3-B48E-CB0CE6C720F8}"/>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E1C2C5A-F7A0-481E-92AE-CA0CEE9FAC8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BB87593-79A9-44E3-ABF6-568D0A2B24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0C70728-0D4F-4C88-98E5-477C5D5264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BE47CAD-3C14-4585-9102-D157C8E9A4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1B8DEE1-33AA-467E-8FD3-8699C1D00E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25" name="楕円 124">
          <a:extLst>
            <a:ext uri="{FF2B5EF4-FFF2-40B4-BE49-F238E27FC236}">
              <a16:creationId xmlns:a16="http://schemas.microsoft.com/office/drawing/2014/main" id="{2129659B-5B93-4DC2-8799-215368F83663}"/>
            </a:ext>
          </a:extLst>
        </xdr:cNvPr>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86360</xdr:rowOff>
    </xdr:from>
    <xdr:to>
      <xdr:col>46</xdr:col>
      <xdr:colOff>38100</xdr:colOff>
      <xdr:row>40</xdr:row>
      <xdr:rowOff>16510</xdr:rowOff>
    </xdr:to>
    <xdr:sp macro="" textlink="">
      <xdr:nvSpPr>
        <xdr:cNvPr id="126" name="楕円 125">
          <a:extLst>
            <a:ext uri="{FF2B5EF4-FFF2-40B4-BE49-F238E27FC236}">
              <a16:creationId xmlns:a16="http://schemas.microsoft.com/office/drawing/2014/main" id="{C1B5124D-2A12-4D6B-A942-B3BE18C0CDA8}"/>
            </a:ext>
          </a:extLst>
        </xdr:cNvPr>
        <xdr:cNvSpPr/>
      </xdr:nvSpPr>
      <xdr:spPr>
        <a:xfrm>
          <a:off x="869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137160</xdr:rowOff>
    </xdr:from>
    <xdr:to>
      <xdr:col>50</xdr:col>
      <xdr:colOff>114300</xdr:colOff>
      <xdr:row>39</xdr:row>
      <xdr:rowOff>137160</xdr:rowOff>
    </xdr:to>
    <xdr:cxnSp macro="">
      <xdr:nvCxnSpPr>
        <xdr:cNvPr id="127" name="直線コネクタ 126">
          <a:extLst>
            <a:ext uri="{FF2B5EF4-FFF2-40B4-BE49-F238E27FC236}">
              <a16:creationId xmlns:a16="http://schemas.microsoft.com/office/drawing/2014/main" id="{AF7644F8-A4FF-4F6C-A9B4-7C7F244014F0}"/>
            </a:ext>
          </a:extLst>
        </xdr:cNvPr>
        <xdr:cNvCxnSpPr/>
      </xdr:nvCxnSpPr>
      <xdr:spPr>
        <a:xfrm>
          <a:off x="8750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86360</xdr:rowOff>
    </xdr:from>
    <xdr:to>
      <xdr:col>41</xdr:col>
      <xdr:colOff>101600</xdr:colOff>
      <xdr:row>40</xdr:row>
      <xdr:rowOff>16510</xdr:rowOff>
    </xdr:to>
    <xdr:sp macro="" textlink="">
      <xdr:nvSpPr>
        <xdr:cNvPr id="128" name="楕円 127">
          <a:extLst>
            <a:ext uri="{FF2B5EF4-FFF2-40B4-BE49-F238E27FC236}">
              <a16:creationId xmlns:a16="http://schemas.microsoft.com/office/drawing/2014/main" id="{C5D3FCB3-3803-4D25-AD93-37BE3BC2992F}"/>
            </a:ext>
          </a:extLst>
        </xdr:cNvPr>
        <xdr:cNvSpPr/>
      </xdr:nvSpPr>
      <xdr:spPr>
        <a:xfrm>
          <a:off x="7810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137160</xdr:rowOff>
    </xdr:from>
    <xdr:to>
      <xdr:col>45</xdr:col>
      <xdr:colOff>177800</xdr:colOff>
      <xdr:row>39</xdr:row>
      <xdr:rowOff>137160</xdr:rowOff>
    </xdr:to>
    <xdr:cxnSp macro="">
      <xdr:nvCxnSpPr>
        <xdr:cNvPr id="129" name="直線コネクタ 128">
          <a:extLst>
            <a:ext uri="{FF2B5EF4-FFF2-40B4-BE49-F238E27FC236}">
              <a16:creationId xmlns:a16="http://schemas.microsoft.com/office/drawing/2014/main" id="{338556C7-4253-4A2C-81BE-FF368FA85FDE}"/>
            </a:ext>
          </a:extLst>
        </xdr:cNvPr>
        <xdr:cNvCxnSpPr/>
      </xdr:nvCxnSpPr>
      <xdr:spPr>
        <a:xfrm>
          <a:off x="7861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30" name="n_1aveValue【図書館】&#10;一人当たり面積">
          <a:extLst>
            <a:ext uri="{FF2B5EF4-FFF2-40B4-BE49-F238E27FC236}">
              <a16:creationId xmlns:a16="http://schemas.microsoft.com/office/drawing/2014/main" id="{C6C891D7-F8D3-41A8-956F-D3B7A05917AA}"/>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1" name="n_2aveValue【図書館】&#10;一人当たり面積">
          <a:extLst>
            <a:ext uri="{FF2B5EF4-FFF2-40B4-BE49-F238E27FC236}">
              <a16:creationId xmlns:a16="http://schemas.microsoft.com/office/drawing/2014/main" id="{477EADED-EA62-4289-8C17-86C5139AF7F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32" name="n_3aveValue【図書館】&#10;一人当たり面積">
          <a:extLst>
            <a:ext uri="{FF2B5EF4-FFF2-40B4-BE49-F238E27FC236}">
              <a16:creationId xmlns:a16="http://schemas.microsoft.com/office/drawing/2014/main" id="{31AE7CF7-2C61-48A3-B759-04250B874661}"/>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33" name="n_4aveValue【図書館】&#10;一人当たり面積">
          <a:extLst>
            <a:ext uri="{FF2B5EF4-FFF2-40B4-BE49-F238E27FC236}">
              <a16:creationId xmlns:a16="http://schemas.microsoft.com/office/drawing/2014/main" id="{36F3EEF8-AA4C-4281-8D19-7349EBF1B283}"/>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33037</xdr:rowOff>
    </xdr:from>
    <xdr:ext cx="469744" cy="259045"/>
    <xdr:sp macro="" textlink="">
      <xdr:nvSpPr>
        <xdr:cNvPr id="134" name="n_1mainValue【図書館】&#10;一人当たり面積">
          <a:extLst>
            <a:ext uri="{FF2B5EF4-FFF2-40B4-BE49-F238E27FC236}">
              <a16:creationId xmlns:a16="http://schemas.microsoft.com/office/drawing/2014/main" id="{6DB63D54-9985-41A9-9591-F826F78A7564}"/>
            </a:ext>
          </a:extLst>
        </xdr:cNvPr>
        <xdr:cNvSpPr txBox="1"/>
      </xdr:nvSpPr>
      <xdr:spPr>
        <a:xfrm>
          <a:off x="93917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33037</xdr:rowOff>
    </xdr:from>
    <xdr:ext cx="469744" cy="259045"/>
    <xdr:sp macro="" textlink="">
      <xdr:nvSpPr>
        <xdr:cNvPr id="135" name="n_2mainValue【図書館】&#10;一人当たり面積">
          <a:extLst>
            <a:ext uri="{FF2B5EF4-FFF2-40B4-BE49-F238E27FC236}">
              <a16:creationId xmlns:a16="http://schemas.microsoft.com/office/drawing/2014/main" id="{95110046-5FBE-40B0-A377-B1075920A517}"/>
            </a:ext>
          </a:extLst>
        </xdr:cNvPr>
        <xdr:cNvSpPr txBox="1"/>
      </xdr:nvSpPr>
      <xdr:spPr>
        <a:xfrm>
          <a:off x="8515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33037</xdr:rowOff>
    </xdr:from>
    <xdr:ext cx="469744" cy="259045"/>
    <xdr:sp macro="" textlink="">
      <xdr:nvSpPr>
        <xdr:cNvPr id="136" name="n_3mainValue【図書館】&#10;一人当たり面積">
          <a:extLst>
            <a:ext uri="{FF2B5EF4-FFF2-40B4-BE49-F238E27FC236}">
              <a16:creationId xmlns:a16="http://schemas.microsoft.com/office/drawing/2014/main" id="{7DC58311-A0D9-4C9D-9892-301AC1B03C3C}"/>
            </a:ext>
          </a:extLst>
        </xdr:cNvPr>
        <xdr:cNvSpPr txBox="1"/>
      </xdr:nvSpPr>
      <xdr:spPr>
        <a:xfrm>
          <a:off x="7626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0846EE9-9A89-43D1-B0DB-67F15A97E9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FD48BE09-EEB0-475B-BAD2-3A15B5CA7D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4F8843F6-21CC-4CBA-A137-6CEEE3D1629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676E332D-EEC6-4B09-BB7A-0C63C1E4E0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19CEFD-946A-4A17-A21A-5929619378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8866C5EB-A4A0-4DCC-A2E9-96F02D5481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C6558D0-199F-4A83-9CB4-B79874087F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B9815B5-F876-425B-9C41-8DEFFCAED9C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4BE7298F-6B6E-4312-8FE9-B17A037718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562899AA-1107-4756-8BCD-70223DC629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FFDBB852-9363-472A-AE14-DFE2EA74CD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A7D45EE-1374-4ADD-A3F2-83A7EDC632D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1BABF431-BAE7-4485-AB79-5F906CDE73E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B2516BE0-21C5-4133-8D60-5BCE04C22B5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E5422BEC-61E5-4296-BA5F-9FAF6711086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8A353F32-5B3E-4AC2-8659-49C95A79B7E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C6B2562F-32CD-4D6F-B028-0D62E24B6F9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62FFD471-6B0C-435F-AAFE-16CF1132CE4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B2B7AAF1-F08B-4042-8A98-B68AB752E0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8ECEFCD7-914F-43B1-8C60-4DE88B7F628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95B6FBF5-D5EB-40FB-8022-BC3711F7723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92945418-B520-47FF-A978-B758052C776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2C15CF6C-69BA-4BBE-9CF7-121AB0920A3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27AB230-C9DA-432F-873F-E556F034E3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F50E6001-D74E-410C-A67F-2748BE0E5A3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9A463D64-44AB-42E6-BB26-AB26DA8A17D4}"/>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98988445-D000-4224-8D63-2A262AA5A03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479E968C-CF9F-406C-9134-E630D139F43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7ED2F0CF-00F0-4CE9-B3F5-5808AC0679D1}"/>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66" name="直線コネクタ 165">
          <a:extLst>
            <a:ext uri="{FF2B5EF4-FFF2-40B4-BE49-F238E27FC236}">
              <a16:creationId xmlns:a16="http://schemas.microsoft.com/office/drawing/2014/main" id="{02CE5ABF-DEEF-4EBB-9190-CDF4C71296FE}"/>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8C1682C0-7B54-4F39-B0F7-54344C218E7B}"/>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68" name="フローチャート: 判断 167">
          <a:extLst>
            <a:ext uri="{FF2B5EF4-FFF2-40B4-BE49-F238E27FC236}">
              <a16:creationId xmlns:a16="http://schemas.microsoft.com/office/drawing/2014/main" id="{0B8CEC62-70E0-494F-ABF6-6DA4F9A8CFE1}"/>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69" name="フローチャート: 判断 168">
          <a:extLst>
            <a:ext uri="{FF2B5EF4-FFF2-40B4-BE49-F238E27FC236}">
              <a16:creationId xmlns:a16="http://schemas.microsoft.com/office/drawing/2014/main" id="{A9860FE3-DDAC-40AE-A389-F9A523D8378A}"/>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0" name="フローチャート: 判断 169">
          <a:extLst>
            <a:ext uri="{FF2B5EF4-FFF2-40B4-BE49-F238E27FC236}">
              <a16:creationId xmlns:a16="http://schemas.microsoft.com/office/drawing/2014/main" id="{CD3D1D59-4AB4-48AE-A859-883C6D1FE8D2}"/>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1" name="フローチャート: 判断 170">
          <a:extLst>
            <a:ext uri="{FF2B5EF4-FFF2-40B4-BE49-F238E27FC236}">
              <a16:creationId xmlns:a16="http://schemas.microsoft.com/office/drawing/2014/main" id="{7986FD18-6841-4287-959E-5F2AC440052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72" name="フローチャート: 判断 171">
          <a:extLst>
            <a:ext uri="{FF2B5EF4-FFF2-40B4-BE49-F238E27FC236}">
              <a16:creationId xmlns:a16="http://schemas.microsoft.com/office/drawing/2014/main" id="{5C220CA9-8EC9-465C-96BF-5D72221E109C}"/>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999DB1A-1745-48D9-9D0F-303E2077BB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746955E-C2DC-4AFB-AF62-3BEDAF93502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6C674BF-F51B-461C-98BF-35B357A8B8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D0D441B-9159-4BB9-A52E-4778633F52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3CF9FB5-C528-41B8-9FC7-3DB737837B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16147</xdr:rowOff>
    </xdr:from>
    <xdr:to>
      <xdr:col>20</xdr:col>
      <xdr:colOff>38100</xdr:colOff>
      <xdr:row>63</xdr:row>
      <xdr:rowOff>117747</xdr:rowOff>
    </xdr:to>
    <xdr:sp macro="" textlink="">
      <xdr:nvSpPr>
        <xdr:cNvPr id="178" name="楕円 177">
          <a:extLst>
            <a:ext uri="{FF2B5EF4-FFF2-40B4-BE49-F238E27FC236}">
              <a16:creationId xmlns:a16="http://schemas.microsoft.com/office/drawing/2014/main" id="{225E61A5-E94E-4DFD-8650-71332BFE316E}"/>
            </a:ext>
          </a:extLst>
        </xdr:cNvPr>
        <xdr:cNvSpPr/>
      </xdr:nvSpPr>
      <xdr:spPr>
        <a:xfrm>
          <a:off x="3746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151674</xdr:rowOff>
    </xdr:from>
    <xdr:to>
      <xdr:col>15</xdr:col>
      <xdr:colOff>101600</xdr:colOff>
      <xdr:row>63</xdr:row>
      <xdr:rowOff>81824</xdr:rowOff>
    </xdr:to>
    <xdr:sp macro="" textlink="">
      <xdr:nvSpPr>
        <xdr:cNvPr id="179" name="楕円 178">
          <a:extLst>
            <a:ext uri="{FF2B5EF4-FFF2-40B4-BE49-F238E27FC236}">
              <a16:creationId xmlns:a16="http://schemas.microsoft.com/office/drawing/2014/main" id="{0412A682-B1E5-4D3D-9F7D-2AA4C0A684FE}"/>
            </a:ext>
          </a:extLst>
        </xdr:cNvPr>
        <xdr:cNvSpPr/>
      </xdr:nvSpPr>
      <xdr:spPr>
        <a:xfrm>
          <a:off x="2857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31024</xdr:rowOff>
    </xdr:from>
    <xdr:to>
      <xdr:col>19</xdr:col>
      <xdr:colOff>177800</xdr:colOff>
      <xdr:row>63</xdr:row>
      <xdr:rowOff>66947</xdr:rowOff>
    </xdr:to>
    <xdr:cxnSp macro="">
      <xdr:nvCxnSpPr>
        <xdr:cNvPr id="180" name="直線コネクタ 179">
          <a:extLst>
            <a:ext uri="{FF2B5EF4-FFF2-40B4-BE49-F238E27FC236}">
              <a16:creationId xmlns:a16="http://schemas.microsoft.com/office/drawing/2014/main" id="{FE268151-EB80-4FF2-90E3-49AA3993696C}"/>
            </a:ext>
          </a:extLst>
        </xdr:cNvPr>
        <xdr:cNvCxnSpPr/>
      </xdr:nvCxnSpPr>
      <xdr:spPr>
        <a:xfrm>
          <a:off x="2908300" y="108323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115751</xdr:rowOff>
    </xdr:from>
    <xdr:to>
      <xdr:col>10</xdr:col>
      <xdr:colOff>165100</xdr:colOff>
      <xdr:row>63</xdr:row>
      <xdr:rowOff>45901</xdr:rowOff>
    </xdr:to>
    <xdr:sp macro="" textlink="">
      <xdr:nvSpPr>
        <xdr:cNvPr id="181" name="楕円 180">
          <a:extLst>
            <a:ext uri="{FF2B5EF4-FFF2-40B4-BE49-F238E27FC236}">
              <a16:creationId xmlns:a16="http://schemas.microsoft.com/office/drawing/2014/main" id="{EF266450-6D77-4CB2-973E-0C82B5410106}"/>
            </a:ext>
          </a:extLst>
        </xdr:cNvPr>
        <xdr:cNvSpPr/>
      </xdr:nvSpPr>
      <xdr:spPr>
        <a:xfrm>
          <a:off x="1968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166551</xdr:rowOff>
    </xdr:from>
    <xdr:to>
      <xdr:col>15</xdr:col>
      <xdr:colOff>50800</xdr:colOff>
      <xdr:row>63</xdr:row>
      <xdr:rowOff>31024</xdr:rowOff>
    </xdr:to>
    <xdr:cxnSp macro="">
      <xdr:nvCxnSpPr>
        <xdr:cNvPr id="182" name="直線コネクタ 181">
          <a:extLst>
            <a:ext uri="{FF2B5EF4-FFF2-40B4-BE49-F238E27FC236}">
              <a16:creationId xmlns:a16="http://schemas.microsoft.com/office/drawing/2014/main" id="{53A59297-4755-42C3-AF17-41F92B4FB8CF}"/>
            </a:ext>
          </a:extLst>
        </xdr:cNvPr>
        <xdr:cNvCxnSpPr/>
      </xdr:nvCxnSpPr>
      <xdr:spPr>
        <a:xfrm>
          <a:off x="2019300" y="1079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83" name="n_1aveValue【体育館・プール】&#10;有形固定資産減価償却率">
          <a:extLst>
            <a:ext uri="{FF2B5EF4-FFF2-40B4-BE49-F238E27FC236}">
              <a16:creationId xmlns:a16="http://schemas.microsoft.com/office/drawing/2014/main" id="{93C32A9D-2833-4028-8A7F-AD3D00C48AEE}"/>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84" name="n_2aveValue【体育館・プール】&#10;有形固定資産減価償却率">
          <a:extLst>
            <a:ext uri="{FF2B5EF4-FFF2-40B4-BE49-F238E27FC236}">
              <a16:creationId xmlns:a16="http://schemas.microsoft.com/office/drawing/2014/main" id="{F83B7A95-4C44-417D-9BFA-EBA0C2BC4C06}"/>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85" name="n_3aveValue【体育館・プール】&#10;有形固定資産減価償却率">
          <a:extLst>
            <a:ext uri="{FF2B5EF4-FFF2-40B4-BE49-F238E27FC236}">
              <a16:creationId xmlns:a16="http://schemas.microsoft.com/office/drawing/2014/main" id="{73CD0775-2562-4A5B-AF65-9915238530C3}"/>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86" name="n_4aveValue【体育館・プール】&#10;有形固定資産減価償却率">
          <a:extLst>
            <a:ext uri="{FF2B5EF4-FFF2-40B4-BE49-F238E27FC236}">
              <a16:creationId xmlns:a16="http://schemas.microsoft.com/office/drawing/2014/main" id="{96DFE62D-3B3C-467D-9018-CD8A1D277B9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108874</xdr:rowOff>
    </xdr:from>
    <xdr:ext cx="405111" cy="259045"/>
    <xdr:sp macro="" textlink="">
      <xdr:nvSpPr>
        <xdr:cNvPr id="187" name="n_1mainValue【体育館・プール】&#10;有形固定資産減価償却率">
          <a:extLst>
            <a:ext uri="{FF2B5EF4-FFF2-40B4-BE49-F238E27FC236}">
              <a16:creationId xmlns:a16="http://schemas.microsoft.com/office/drawing/2014/main" id="{2FA109AE-33B6-43D2-8F6F-D3257CC015E5}"/>
            </a:ext>
          </a:extLst>
        </xdr:cNvPr>
        <xdr:cNvSpPr txBox="1"/>
      </xdr:nvSpPr>
      <xdr:spPr>
        <a:xfrm>
          <a:off x="35820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72951</xdr:rowOff>
    </xdr:from>
    <xdr:ext cx="405111" cy="259045"/>
    <xdr:sp macro="" textlink="">
      <xdr:nvSpPr>
        <xdr:cNvPr id="188" name="n_2mainValue【体育館・プール】&#10;有形固定資産減価償却率">
          <a:extLst>
            <a:ext uri="{FF2B5EF4-FFF2-40B4-BE49-F238E27FC236}">
              <a16:creationId xmlns:a16="http://schemas.microsoft.com/office/drawing/2014/main" id="{34D2445D-0728-4EAB-BAD7-E307B847FBD4}"/>
            </a:ext>
          </a:extLst>
        </xdr:cNvPr>
        <xdr:cNvSpPr txBox="1"/>
      </xdr:nvSpPr>
      <xdr:spPr>
        <a:xfrm>
          <a:off x="2705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37028</xdr:rowOff>
    </xdr:from>
    <xdr:ext cx="405111" cy="259045"/>
    <xdr:sp macro="" textlink="">
      <xdr:nvSpPr>
        <xdr:cNvPr id="189" name="n_3mainValue【体育館・プール】&#10;有形固定資産減価償却率">
          <a:extLst>
            <a:ext uri="{FF2B5EF4-FFF2-40B4-BE49-F238E27FC236}">
              <a16:creationId xmlns:a16="http://schemas.microsoft.com/office/drawing/2014/main" id="{B2A49B60-7BD1-40C5-9BE3-8E936E66DF7C}"/>
            </a:ext>
          </a:extLst>
        </xdr:cNvPr>
        <xdr:cNvSpPr txBox="1"/>
      </xdr:nvSpPr>
      <xdr:spPr>
        <a:xfrm>
          <a:off x="1816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4BC7C596-3618-40BD-A864-A1F17B98C0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FEF35165-D093-4BB9-A61F-5D95794359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9D5859CD-BCEA-460C-B43A-2C7EC675BA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684BC3CC-A915-44E8-A41D-29CCF09D71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26B96EFB-79B0-4086-BE29-4710AA550D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5F1321F8-55C5-4506-8D9D-0138D7E6B7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AD5B81B-9854-4FA6-91EE-CDC38A7AA8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128D6D2C-A0EC-4F0D-8EAE-444D67CF0E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1D40AF63-DC14-4238-8E19-A4F5D4F7C9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199C7BE1-64E8-44AF-908A-7CD219E46D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DAC4EB7-DFE6-4D31-8F54-A4210884E1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CF12620A-1704-4543-8486-98F205EDCEB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D2DF5546-D312-432A-840B-E479003C240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EB95784D-933F-4875-A08D-B0C74CFAB7E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DC46EBE0-6AF1-4F0D-AC86-8CE467E5F9D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1D137BB8-C463-4564-94C2-C9FF2F2263D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67010AD8-41AF-458A-BD41-90455B087F3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F87355FC-8ED3-4D63-876A-9F01E4877F0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8771B4D9-8E6E-4AC3-96A8-02988682148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E5122A5D-F4AA-44B9-8C26-C49F4E655A6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934D4386-70BF-4AEC-A90F-3B779E7E5F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B4BD63A1-8D53-45AE-8720-8D015136B1E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E63F339C-8684-4022-A988-464AEF79DB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13" name="直線コネクタ 212">
          <a:extLst>
            <a:ext uri="{FF2B5EF4-FFF2-40B4-BE49-F238E27FC236}">
              <a16:creationId xmlns:a16="http://schemas.microsoft.com/office/drawing/2014/main" id="{CBD39C75-F64B-42C1-9D11-7486ADB2D7CA}"/>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4" name="【体育館・プール】&#10;一人当たり面積最小値テキスト">
          <a:extLst>
            <a:ext uri="{FF2B5EF4-FFF2-40B4-BE49-F238E27FC236}">
              <a16:creationId xmlns:a16="http://schemas.microsoft.com/office/drawing/2014/main" id="{7238E465-EEC4-4154-9564-44CB6A1CEE48}"/>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5" name="直線コネクタ 214">
          <a:extLst>
            <a:ext uri="{FF2B5EF4-FFF2-40B4-BE49-F238E27FC236}">
              <a16:creationId xmlns:a16="http://schemas.microsoft.com/office/drawing/2014/main" id="{BD7B302F-9A37-4F89-9284-7A3974C2F7B4}"/>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6" name="【体育館・プール】&#10;一人当たり面積最大値テキスト">
          <a:extLst>
            <a:ext uri="{FF2B5EF4-FFF2-40B4-BE49-F238E27FC236}">
              <a16:creationId xmlns:a16="http://schemas.microsoft.com/office/drawing/2014/main" id="{25598690-C672-4215-8522-60911F993CFA}"/>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7" name="直線コネクタ 216">
          <a:extLst>
            <a:ext uri="{FF2B5EF4-FFF2-40B4-BE49-F238E27FC236}">
              <a16:creationId xmlns:a16="http://schemas.microsoft.com/office/drawing/2014/main" id="{8A28B2D7-12D6-4B29-A699-1696FDC95B01}"/>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18" name="【体育館・プール】&#10;一人当たり面積平均値テキスト">
          <a:extLst>
            <a:ext uri="{FF2B5EF4-FFF2-40B4-BE49-F238E27FC236}">
              <a16:creationId xmlns:a16="http://schemas.microsoft.com/office/drawing/2014/main" id="{349B8674-35B3-48F8-B6B1-EAFA31836A95}"/>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19" name="フローチャート: 判断 218">
          <a:extLst>
            <a:ext uri="{FF2B5EF4-FFF2-40B4-BE49-F238E27FC236}">
              <a16:creationId xmlns:a16="http://schemas.microsoft.com/office/drawing/2014/main" id="{549A9A0F-9488-40C5-AD9E-D8B83B143B9E}"/>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20" name="フローチャート: 判断 219">
          <a:extLst>
            <a:ext uri="{FF2B5EF4-FFF2-40B4-BE49-F238E27FC236}">
              <a16:creationId xmlns:a16="http://schemas.microsoft.com/office/drawing/2014/main" id="{217DF430-240F-4E8A-B4FC-5FB07D0265B8}"/>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21" name="フローチャート: 判断 220">
          <a:extLst>
            <a:ext uri="{FF2B5EF4-FFF2-40B4-BE49-F238E27FC236}">
              <a16:creationId xmlns:a16="http://schemas.microsoft.com/office/drawing/2014/main" id="{BDED02ED-461F-4948-B081-4E50ABF89E57}"/>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22" name="フローチャート: 判断 221">
          <a:extLst>
            <a:ext uri="{FF2B5EF4-FFF2-40B4-BE49-F238E27FC236}">
              <a16:creationId xmlns:a16="http://schemas.microsoft.com/office/drawing/2014/main" id="{789423B7-B3CB-48FD-A542-C2F783E9CAC1}"/>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23" name="フローチャート: 判断 222">
          <a:extLst>
            <a:ext uri="{FF2B5EF4-FFF2-40B4-BE49-F238E27FC236}">
              <a16:creationId xmlns:a16="http://schemas.microsoft.com/office/drawing/2014/main" id="{7A82AE7A-C101-48D3-A03F-82D2D450F328}"/>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E470EC4-EBAF-4136-BB06-8E9FA6F189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721417D1-885F-4E4F-A791-BB608ED3281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1B23725-20E5-43CA-A732-BAE2AF45EBE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6EDC2A8-5434-4978-A68B-877BCE7795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672C230-73D8-4D9F-B38C-70B38CA666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29" name="楕円 228">
          <a:extLst>
            <a:ext uri="{FF2B5EF4-FFF2-40B4-BE49-F238E27FC236}">
              <a16:creationId xmlns:a16="http://schemas.microsoft.com/office/drawing/2014/main" id="{F888E3D5-535B-4E4A-90D8-E7088E2AF819}"/>
            </a:ext>
          </a:extLst>
        </xdr:cNvPr>
        <xdr:cNvSpPr/>
      </xdr:nvSpPr>
      <xdr:spPr>
        <a:xfrm>
          <a:off x="958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118745</xdr:rowOff>
    </xdr:from>
    <xdr:to>
      <xdr:col>46</xdr:col>
      <xdr:colOff>38100</xdr:colOff>
      <xdr:row>62</xdr:row>
      <xdr:rowOff>48895</xdr:rowOff>
    </xdr:to>
    <xdr:sp macro="" textlink="">
      <xdr:nvSpPr>
        <xdr:cNvPr id="230" name="楕円 229">
          <a:extLst>
            <a:ext uri="{FF2B5EF4-FFF2-40B4-BE49-F238E27FC236}">
              <a16:creationId xmlns:a16="http://schemas.microsoft.com/office/drawing/2014/main" id="{E1368B9A-28B9-4AF9-A546-1EF815E5EDA9}"/>
            </a:ext>
          </a:extLst>
        </xdr:cNvPr>
        <xdr:cNvSpPr/>
      </xdr:nvSpPr>
      <xdr:spPr>
        <a:xfrm>
          <a:off x="869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61</xdr:row>
      <xdr:rowOff>169545</xdr:rowOff>
    </xdr:to>
    <xdr:cxnSp macro="">
      <xdr:nvCxnSpPr>
        <xdr:cNvPr id="231" name="直線コネクタ 230">
          <a:extLst>
            <a:ext uri="{FF2B5EF4-FFF2-40B4-BE49-F238E27FC236}">
              <a16:creationId xmlns:a16="http://schemas.microsoft.com/office/drawing/2014/main" id="{DAD8CF16-D5A1-4F7E-8126-85943EA9C544}"/>
            </a:ext>
          </a:extLst>
        </xdr:cNvPr>
        <xdr:cNvCxnSpPr/>
      </xdr:nvCxnSpPr>
      <xdr:spPr>
        <a:xfrm flipV="1">
          <a:off x="8750300" y="106260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32" name="楕円 231">
          <a:extLst>
            <a:ext uri="{FF2B5EF4-FFF2-40B4-BE49-F238E27FC236}">
              <a16:creationId xmlns:a16="http://schemas.microsoft.com/office/drawing/2014/main" id="{1F5656E6-A65F-4CF4-9771-F1C020B32B2B}"/>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169545</xdr:rowOff>
    </xdr:from>
    <xdr:to>
      <xdr:col>45</xdr:col>
      <xdr:colOff>177800</xdr:colOff>
      <xdr:row>62</xdr:row>
      <xdr:rowOff>0</xdr:rowOff>
    </xdr:to>
    <xdr:cxnSp macro="">
      <xdr:nvCxnSpPr>
        <xdr:cNvPr id="233" name="直線コネクタ 232">
          <a:extLst>
            <a:ext uri="{FF2B5EF4-FFF2-40B4-BE49-F238E27FC236}">
              <a16:creationId xmlns:a16="http://schemas.microsoft.com/office/drawing/2014/main" id="{009D5B95-5FBA-43AB-A8C1-DD3CDE7DC4ED}"/>
            </a:ext>
          </a:extLst>
        </xdr:cNvPr>
        <xdr:cNvCxnSpPr/>
      </xdr:nvCxnSpPr>
      <xdr:spPr>
        <a:xfrm flipV="1">
          <a:off x="7861300" y="1062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4" name="n_1aveValue【体育館・プール】&#10;一人当たり面積">
          <a:extLst>
            <a:ext uri="{FF2B5EF4-FFF2-40B4-BE49-F238E27FC236}">
              <a16:creationId xmlns:a16="http://schemas.microsoft.com/office/drawing/2014/main" id="{7EB11445-5D1C-4031-86FF-5972B0BA88BC}"/>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35" name="n_2aveValue【体育館・プール】&#10;一人当たり面積">
          <a:extLst>
            <a:ext uri="{FF2B5EF4-FFF2-40B4-BE49-F238E27FC236}">
              <a16:creationId xmlns:a16="http://schemas.microsoft.com/office/drawing/2014/main" id="{FA47326D-3C2D-4B92-8CA9-9DBFD67E7935}"/>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36" name="n_3aveValue【体育館・プール】&#10;一人当たり面積">
          <a:extLst>
            <a:ext uri="{FF2B5EF4-FFF2-40B4-BE49-F238E27FC236}">
              <a16:creationId xmlns:a16="http://schemas.microsoft.com/office/drawing/2014/main" id="{97652D91-20BF-4153-AB9B-C8428C0DFAE3}"/>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37" name="n_4aveValue【体育館・プール】&#10;一人当たり面積">
          <a:extLst>
            <a:ext uri="{FF2B5EF4-FFF2-40B4-BE49-F238E27FC236}">
              <a16:creationId xmlns:a16="http://schemas.microsoft.com/office/drawing/2014/main" id="{E9BFF6E5-6988-49BF-87CA-038E7B3D31B5}"/>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63517</xdr:rowOff>
    </xdr:from>
    <xdr:ext cx="469744" cy="259045"/>
    <xdr:sp macro="" textlink="">
      <xdr:nvSpPr>
        <xdr:cNvPr id="238" name="n_1mainValue【体育館・プール】&#10;一人当たり面積">
          <a:extLst>
            <a:ext uri="{FF2B5EF4-FFF2-40B4-BE49-F238E27FC236}">
              <a16:creationId xmlns:a16="http://schemas.microsoft.com/office/drawing/2014/main" id="{759E1C24-C72B-4FD9-9D58-7965C535A2EF}"/>
            </a:ext>
          </a:extLst>
        </xdr:cNvPr>
        <xdr:cNvSpPr txBox="1"/>
      </xdr:nvSpPr>
      <xdr:spPr>
        <a:xfrm>
          <a:off x="93917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65422</xdr:rowOff>
    </xdr:from>
    <xdr:ext cx="469744" cy="259045"/>
    <xdr:sp macro="" textlink="">
      <xdr:nvSpPr>
        <xdr:cNvPr id="239" name="n_2mainValue【体育館・プール】&#10;一人当たり面積">
          <a:extLst>
            <a:ext uri="{FF2B5EF4-FFF2-40B4-BE49-F238E27FC236}">
              <a16:creationId xmlns:a16="http://schemas.microsoft.com/office/drawing/2014/main" id="{1CB3DFBA-4A35-4836-9055-53BF7BCD79B8}"/>
            </a:ext>
          </a:extLst>
        </xdr:cNvPr>
        <xdr:cNvSpPr txBox="1"/>
      </xdr:nvSpPr>
      <xdr:spPr>
        <a:xfrm>
          <a:off x="8515427"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67327</xdr:rowOff>
    </xdr:from>
    <xdr:ext cx="469744" cy="259045"/>
    <xdr:sp macro="" textlink="">
      <xdr:nvSpPr>
        <xdr:cNvPr id="240" name="n_3mainValue【体育館・プール】&#10;一人当たり面積">
          <a:extLst>
            <a:ext uri="{FF2B5EF4-FFF2-40B4-BE49-F238E27FC236}">
              <a16:creationId xmlns:a16="http://schemas.microsoft.com/office/drawing/2014/main" id="{29AF1DCF-0811-406F-8D0B-55941071AA18}"/>
            </a:ext>
          </a:extLst>
        </xdr:cNvPr>
        <xdr:cNvSpPr txBox="1"/>
      </xdr:nvSpPr>
      <xdr:spPr>
        <a:xfrm>
          <a:off x="7626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D1CF66A7-9E84-4C27-8D0D-C71C2D91CE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5785BA61-8E1A-487E-8A96-4AF5BE4D11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8AB17A96-E8D4-40E3-A1C1-115F9546D9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7F52C77A-1D57-4C8A-9AD9-B13F567607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540459AB-DC61-4363-AA90-789F2D9340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5735A59C-B129-4B99-ADA6-B9CEA5DC415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6EB0EE0E-8B13-4E12-86CA-53FA613FE4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9834CF80-1151-49B1-859D-1CA3BFB53CE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CF7C27D7-A9C7-466F-B4AE-62CF3CC2DC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B03EAC5B-281C-4E5A-B8BA-0E201ED847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E42556B2-DEFD-4D59-B3CB-F158133F291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BE57B9F8-77A7-43E6-AD43-2F49FE98EA2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a:extLst>
            <a:ext uri="{FF2B5EF4-FFF2-40B4-BE49-F238E27FC236}">
              <a16:creationId xmlns:a16="http://schemas.microsoft.com/office/drawing/2014/main" id="{1A714010-B099-4555-9630-E1CD6990AE9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BCDDD6DF-200A-4395-B58C-B43EB47D5AB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70719C5B-E245-48A3-A41C-D6A15E0A74D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2E5585E6-E4F6-4889-9669-3032D17813C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AFE97FC5-4DE2-463B-BE03-FFECDBD40FD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44F800FD-7238-431B-BFB0-C7256EC0ABC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60344B66-E58D-4635-9B88-B39EF0B4FC6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4F14F35A-A8CC-44D5-A12F-25A562064CA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F8626F2F-2983-4150-9701-5E00609E22A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5F5AC627-33A9-41EC-AC1E-6F3495C0B65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a:extLst>
            <a:ext uri="{FF2B5EF4-FFF2-40B4-BE49-F238E27FC236}">
              <a16:creationId xmlns:a16="http://schemas.microsoft.com/office/drawing/2014/main" id="{6DCE6691-D54C-41B1-90BC-D72D652A25D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E9400806-69F9-415D-81C2-5858535CE2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C87732CB-A339-4C8C-9B75-3EA5B95FBC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66" name="直線コネクタ 265">
          <a:extLst>
            <a:ext uri="{FF2B5EF4-FFF2-40B4-BE49-F238E27FC236}">
              <a16:creationId xmlns:a16="http://schemas.microsoft.com/office/drawing/2014/main" id="{DFA58DB2-2714-42E4-82E9-6B93FD77BAA6}"/>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福祉施設】&#10;有形固定資産減価償却率最小値テキスト">
          <a:extLst>
            <a:ext uri="{FF2B5EF4-FFF2-40B4-BE49-F238E27FC236}">
              <a16:creationId xmlns:a16="http://schemas.microsoft.com/office/drawing/2014/main" id="{BDED4322-2FCD-44EB-AB36-572F913DBC1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a:extLst>
            <a:ext uri="{FF2B5EF4-FFF2-40B4-BE49-F238E27FC236}">
              <a16:creationId xmlns:a16="http://schemas.microsoft.com/office/drawing/2014/main" id="{CB9C7187-B405-4457-AD72-B96566D0ECB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0AE51213-0EE1-42CC-B715-3834D5A0FF9E}"/>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70" name="直線コネクタ 269">
          <a:extLst>
            <a:ext uri="{FF2B5EF4-FFF2-40B4-BE49-F238E27FC236}">
              <a16:creationId xmlns:a16="http://schemas.microsoft.com/office/drawing/2014/main" id="{736B64C6-F299-47EA-9CDE-52BF7F12C9C9}"/>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51E16B44-77C2-4D59-B431-0DE114EBC4D7}"/>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72" name="フローチャート: 判断 271">
          <a:extLst>
            <a:ext uri="{FF2B5EF4-FFF2-40B4-BE49-F238E27FC236}">
              <a16:creationId xmlns:a16="http://schemas.microsoft.com/office/drawing/2014/main" id="{7E1DDED9-F79E-407A-BAAA-B72301E5BD3C}"/>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73" name="フローチャート: 判断 272">
          <a:extLst>
            <a:ext uri="{FF2B5EF4-FFF2-40B4-BE49-F238E27FC236}">
              <a16:creationId xmlns:a16="http://schemas.microsoft.com/office/drawing/2014/main" id="{426E11D0-971A-46BA-8AC5-41C5443BC036}"/>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74" name="フローチャート: 判断 273">
          <a:extLst>
            <a:ext uri="{FF2B5EF4-FFF2-40B4-BE49-F238E27FC236}">
              <a16:creationId xmlns:a16="http://schemas.microsoft.com/office/drawing/2014/main" id="{E349CF66-DB99-4412-B854-4DD56AE922B6}"/>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75" name="フローチャート: 判断 274">
          <a:extLst>
            <a:ext uri="{FF2B5EF4-FFF2-40B4-BE49-F238E27FC236}">
              <a16:creationId xmlns:a16="http://schemas.microsoft.com/office/drawing/2014/main" id="{8294D80F-7CFB-4250-AF1E-844D0B9EA6A4}"/>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76" name="フローチャート: 判断 275">
          <a:extLst>
            <a:ext uri="{FF2B5EF4-FFF2-40B4-BE49-F238E27FC236}">
              <a16:creationId xmlns:a16="http://schemas.microsoft.com/office/drawing/2014/main" id="{92B4E48E-6CD8-401B-89DB-A9E9C4BD32A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B40FAD0-3E50-4AB5-B33E-A3347DD4A1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010BFBA-07EB-498D-93FA-73BC1D0B547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385CA3B-12A4-49CE-99EA-2B767DA2CE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3AD2663-B73A-4EC2-9D33-98D06247E43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E106D0D-0D48-4FBB-B264-7CDDB01B4C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168548</xdr:rowOff>
    </xdr:from>
    <xdr:to>
      <xdr:col>20</xdr:col>
      <xdr:colOff>38100</xdr:colOff>
      <xdr:row>86</xdr:row>
      <xdr:rowOff>98698</xdr:rowOff>
    </xdr:to>
    <xdr:sp macro="" textlink="">
      <xdr:nvSpPr>
        <xdr:cNvPr id="282" name="楕円 281">
          <a:extLst>
            <a:ext uri="{FF2B5EF4-FFF2-40B4-BE49-F238E27FC236}">
              <a16:creationId xmlns:a16="http://schemas.microsoft.com/office/drawing/2014/main" id="{05D414E9-FBBE-48C5-975B-AE62D0F47994}"/>
            </a:ext>
          </a:extLst>
        </xdr:cNvPr>
        <xdr:cNvSpPr/>
      </xdr:nvSpPr>
      <xdr:spPr>
        <a:xfrm>
          <a:off x="3746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152219</xdr:rowOff>
    </xdr:from>
    <xdr:to>
      <xdr:col>15</xdr:col>
      <xdr:colOff>101600</xdr:colOff>
      <xdr:row>86</xdr:row>
      <xdr:rowOff>82369</xdr:rowOff>
    </xdr:to>
    <xdr:sp macro="" textlink="">
      <xdr:nvSpPr>
        <xdr:cNvPr id="283" name="楕円 282">
          <a:extLst>
            <a:ext uri="{FF2B5EF4-FFF2-40B4-BE49-F238E27FC236}">
              <a16:creationId xmlns:a16="http://schemas.microsoft.com/office/drawing/2014/main" id="{337D541D-9AF8-45ED-905C-7D9085E1DC26}"/>
            </a:ext>
          </a:extLst>
        </xdr:cNvPr>
        <xdr:cNvSpPr/>
      </xdr:nvSpPr>
      <xdr:spPr>
        <a:xfrm>
          <a:off x="2857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31569</xdr:rowOff>
    </xdr:from>
    <xdr:to>
      <xdr:col>19</xdr:col>
      <xdr:colOff>177800</xdr:colOff>
      <xdr:row>86</xdr:row>
      <xdr:rowOff>47898</xdr:rowOff>
    </xdr:to>
    <xdr:cxnSp macro="">
      <xdr:nvCxnSpPr>
        <xdr:cNvPr id="284" name="直線コネクタ 283">
          <a:extLst>
            <a:ext uri="{FF2B5EF4-FFF2-40B4-BE49-F238E27FC236}">
              <a16:creationId xmlns:a16="http://schemas.microsoft.com/office/drawing/2014/main" id="{24E3CEA1-D2F9-4265-B103-80D60EA76E1F}"/>
            </a:ext>
          </a:extLst>
        </xdr:cNvPr>
        <xdr:cNvCxnSpPr/>
      </xdr:nvCxnSpPr>
      <xdr:spPr>
        <a:xfrm>
          <a:off x="2908300" y="147762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285" name="楕円 284">
          <a:extLst>
            <a:ext uri="{FF2B5EF4-FFF2-40B4-BE49-F238E27FC236}">
              <a16:creationId xmlns:a16="http://schemas.microsoft.com/office/drawing/2014/main" id="{E1BB32FB-4886-4526-BC89-E83BEE9A2D1E}"/>
            </a:ext>
          </a:extLst>
        </xdr:cNvPr>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15239</xdr:rowOff>
    </xdr:from>
    <xdr:to>
      <xdr:col>15</xdr:col>
      <xdr:colOff>50800</xdr:colOff>
      <xdr:row>86</xdr:row>
      <xdr:rowOff>31569</xdr:rowOff>
    </xdr:to>
    <xdr:cxnSp macro="">
      <xdr:nvCxnSpPr>
        <xdr:cNvPr id="286" name="直線コネクタ 285">
          <a:extLst>
            <a:ext uri="{FF2B5EF4-FFF2-40B4-BE49-F238E27FC236}">
              <a16:creationId xmlns:a16="http://schemas.microsoft.com/office/drawing/2014/main" id="{CA929D23-3BC8-484E-8AAB-C2B2D1FC19B3}"/>
            </a:ext>
          </a:extLst>
        </xdr:cNvPr>
        <xdr:cNvCxnSpPr/>
      </xdr:nvCxnSpPr>
      <xdr:spPr>
        <a:xfrm>
          <a:off x="2019300" y="147599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287" name="n_1aveValue【福祉施設】&#10;有形固定資産減価償却率">
          <a:extLst>
            <a:ext uri="{FF2B5EF4-FFF2-40B4-BE49-F238E27FC236}">
              <a16:creationId xmlns:a16="http://schemas.microsoft.com/office/drawing/2014/main" id="{87F03DF9-0452-4DA7-BEF6-FB2CFBC94525}"/>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88" name="n_2aveValue【福祉施設】&#10;有形固定資産減価償却率">
          <a:extLst>
            <a:ext uri="{FF2B5EF4-FFF2-40B4-BE49-F238E27FC236}">
              <a16:creationId xmlns:a16="http://schemas.microsoft.com/office/drawing/2014/main" id="{59E734BA-8808-4588-A021-BEA245C28B37}"/>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289" name="n_3aveValue【福祉施設】&#10;有形固定資産減価償却率">
          <a:extLst>
            <a:ext uri="{FF2B5EF4-FFF2-40B4-BE49-F238E27FC236}">
              <a16:creationId xmlns:a16="http://schemas.microsoft.com/office/drawing/2014/main" id="{9A95891E-62E7-44A1-A6D9-B52793B618C9}"/>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290" name="n_4aveValue【福祉施設】&#10;有形固定資産減価償却率">
          <a:extLst>
            <a:ext uri="{FF2B5EF4-FFF2-40B4-BE49-F238E27FC236}">
              <a16:creationId xmlns:a16="http://schemas.microsoft.com/office/drawing/2014/main" id="{976CCCAB-33E3-43EC-960A-7567619EFC7B}"/>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89825</xdr:rowOff>
    </xdr:from>
    <xdr:ext cx="405111" cy="259045"/>
    <xdr:sp macro="" textlink="">
      <xdr:nvSpPr>
        <xdr:cNvPr id="291" name="n_1mainValue【福祉施設】&#10;有形固定資産減価償却率">
          <a:extLst>
            <a:ext uri="{FF2B5EF4-FFF2-40B4-BE49-F238E27FC236}">
              <a16:creationId xmlns:a16="http://schemas.microsoft.com/office/drawing/2014/main" id="{A4BD7536-9E8C-43CE-9AF2-B4D945F4B1EF}"/>
            </a:ext>
          </a:extLst>
        </xdr:cNvPr>
        <xdr:cNvSpPr txBox="1"/>
      </xdr:nvSpPr>
      <xdr:spPr>
        <a:xfrm>
          <a:off x="3582044" y="1483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73496</xdr:rowOff>
    </xdr:from>
    <xdr:ext cx="405111" cy="259045"/>
    <xdr:sp macro="" textlink="">
      <xdr:nvSpPr>
        <xdr:cNvPr id="292" name="n_2mainValue【福祉施設】&#10;有形固定資産減価償却率">
          <a:extLst>
            <a:ext uri="{FF2B5EF4-FFF2-40B4-BE49-F238E27FC236}">
              <a16:creationId xmlns:a16="http://schemas.microsoft.com/office/drawing/2014/main" id="{DC29BE7A-0395-4C88-B3A3-E04473508492}"/>
            </a:ext>
          </a:extLst>
        </xdr:cNvPr>
        <xdr:cNvSpPr txBox="1"/>
      </xdr:nvSpPr>
      <xdr:spPr>
        <a:xfrm>
          <a:off x="2705744" y="1481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293" name="n_3mainValue【福祉施設】&#10;有形固定資産減価償却率">
          <a:extLst>
            <a:ext uri="{FF2B5EF4-FFF2-40B4-BE49-F238E27FC236}">
              <a16:creationId xmlns:a16="http://schemas.microsoft.com/office/drawing/2014/main" id="{78303C1E-898C-42EF-A760-3681E70E9DC9}"/>
            </a:ext>
          </a:extLst>
        </xdr:cNvPr>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E9AD8D2-D26C-42C3-A163-535923CBB1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2D336B60-A183-474E-9B58-259D3A3C4B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D9205F37-CB0D-4128-8D40-E7CE074809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DC97E8C9-91FD-40A5-8829-EE8775E888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1550C2E9-EA4C-4542-BA82-48B851BC96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F18CADD6-6EC5-4FEF-A769-98681F9B5D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813EC00C-7674-4CD6-B715-8FFF3FBFD1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4A4A1E4A-73CB-4179-B186-F878893697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5BA2C711-435D-4B4F-B044-A68B7A68A4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7B14E1D7-83B7-416A-8066-70BDB4F5D6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7625B939-8F04-4A98-B6D9-90BF88C8258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7F08D2E4-B3E7-477D-B110-AC745DC8CEC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9ABC7169-5450-492A-A40F-48836D45814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BF4B7414-8AAE-4122-8118-A756E343839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98184FCD-D821-4BF3-AEB5-F5A2BFBDA57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66BB84E4-BCB8-4052-9363-C0F0212C223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FA32E230-8964-4B91-A953-86A0E78D3E0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14C6AF28-972B-42DE-8380-E2D6B1119F1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D065BA36-5EFD-43C8-A94A-23E11841C22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90A9EB9A-4E22-457F-A01D-58AC5887C6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E9195619-A501-405E-A427-A5709F37BF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15" name="直線コネクタ 314">
          <a:extLst>
            <a:ext uri="{FF2B5EF4-FFF2-40B4-BE49-F238E27FC236}">
              <a16:creationId xmlns:a16="http://schemas.microsoft.com/office/drawing/2014/main" id="{E007ADDE-A575-4985-BD58-A7766F295145}"/>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16" name="【福祉施設】&#10;一人当たり面積最小値テキスト">
          <a:extLst>
            <a:ext uri="{FF2B5EF4-FFF2-40B4-BE49-F238E27FC236}">
              <a16:creationId xmlns:a16="http://schemas.microsoft.com/office/drawing/2014/main" id="{C36CA8AE-0B03-45F7-AFE2-154176D234E7}"/>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17" name="直線コネクタ 316">
          <a:extLst>
            <a:ext uri="{FF2B5EF4-FFF2-40B4-BE49-F238E27FC236}">
              <a16:creationId xmlns:a16="http://schemas.microsoft.com/office/drawing/2014/main" id="{70C0B963-2BA6-4710-8083-D8DD48EB35C5}"/>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18" name="【福祉施設】&#10;一人当たり面積最大値テキスト">
          <a:extLst>
            <a:ext uri="{FF2B5EF4-FFF2-40B4-BE49-F238E27FC236}">
              <a16:creationId xmlns:a16="http://schemas.microsoft.com/office/drawing/2014/main" id="{5E146FA7-08E7-4D2A-9468-BD763A7451C3}"/>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19" name="直線コネクタ 318">
          <a:extLst>
            <a:ext uri="{FF2B5EF4-FFF2-40B4-BE49-F238E27FC236}">
              <a16:creationId xmlns:a16="http://schemas.microsoft.com/office/drawing/2014/main" id="{80AA272E-D66D-4D6F-A2AC-16DB177A02A3}"/>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20" name="【福祉施設】&#10;一人当たり面積平均値テキスト">
          <a:extLst>
            <a:ext uri="{FF2B5EF4-FFF2-40B4-BE49-F238E27FC236}">
              <a16:creationId xmlns:a16="http://schemas.microsoft.com/office/drawing/2014/main" id="{FF48BFA7-F4E5-4005-ACC6-C86EDFB24EAB}"/>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21" name="フローチャート: 判断 320">
          <a:extLst>
            <a:ext uri="{FF2B5EF4-FFF2-40B4-BE49-F238E27FC236}">
              <a16:creationId xmlns:a16="http://schemas.microsoft.com/office/drawing/2014/main" id="{25AA6870-99BF-4AB6-862B-56C2CA90E1DB}"/>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22" name="フローチャート: 判断 321">
          <a:extLst>
            <a:ext uri="{FF2B5EF4-FFF2-40B4-BE49-F238E27FC236}">
              <a16:creationId xmlns:a16="http://schemas.microsoft.com/office/drawing/2014/main" id="{126A25BA-5D2D-40EA-A541-839D86306A14}"/>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23" name="フローチャート: 判断 322">
          <a:extLst>
            <a:ext uri="{FF2B5EF4-FFF2-40B4-BE49-F238E27FC236}">
              <a16:creationId xmlns:a16="http://schemas.microsoft.com/office/drawing/2014/main" id="{D3138119-8D88-4294-B062-4B9C9FA60952}"/>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24" name="フローチャート: 判断 323">
          <a:extLst>
            <a:ext uri="{FF2B5EF4-FFF2-40B4-BE49-F238E27FC236}">
              <a16:creationId xmlns:a16="http://schemas.microsoft.com/office/drawing/2014/main" id="{C4C1E8F3-0D03-43DA-A614-C3B7A76CDB4E}"/>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25" name="フローチャート: 判断 324">
          <a:extLst>
            <a:ext uri="{FF2B5EF4-FFF2-40B4-BE49-F238E27FC236}">
              <a16:creationId xmlns:a16="http://schemas.microsoft.com/office/drawing/2014/main" id="{24530523-A696-4D6B-B4A0-06453173F077}"/>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5E72CA4E-C05F-4C0C-9466-1E2225E338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5A43B577-DB74-4B08-BA47-9BE2A4F3CD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12E00B6-5518-4228-AF24-0900474FF1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B780117-E15C-41CF-926A-18103D21F9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E731156-E875-42A9-8763-594BB9D2E5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31" name="楕円 330">
          <a:extLst>
            <a:ext uri="{FF2B5EF4-FFF2-40B4-BE49-F238E27FC236}">
              <a16:creationId xmlns:a16="http://schemas.microsoft.com/office/drawing/2014/main" id="{2728D16A-33C9-4EED-A238-BC389878C697}"/>
            </a:ext>
          </a:extLst>
        </xdr:cNvPr>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78739</xdr:rowOff>
    </xdr:from>
    <xdr:to>
      <xdr:col>46</xdr:col>
      <xdr:colOff>38100</xdr:colOff>
      <xdr:row>85</xdr:row>
      <xdr:rowOff>8889</xdr:rowOff>
    </xdr:to>
    <xdr:sp macro="" textlink="">
      <xdr:nvSpPr>
        <xdr:cNvPr id="332" name="楕円 331">
          <a:extLst>
            <a:ext uri="{FF2B5EF4-FFF2-40B4-BE49-F238E27FC236}">
              <a16:creationId xmlns:a16="http://schemas.microsoft.com/office/drawing/2014/main" id="{DF6F713E-27BE-47F5-8703-30C4360C3C94}"/>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129539</xdr:rowOff>
    </xdr:to>
    <xdr:cxnSp macro="">
      <xdr:nvCxnSpPr>
        <xdr:cNvPr id="333" name="直線コネクタ 332">
          <a:extLst>
            <a:ext uri="{FF2B5EF4-FFF2-40B4-BE49-F238E27FC236}">
              <a16:creationId xmlns:a16="http://schemas.microsoft.com/office/drawing/2014/main" id="{7496796F-DE6B-453C-97E3-EEE820320962}"/>
            </a:ext>
          </a:extLst>
        </xdr:cNvPr>
        <xdr:cNvCxnSpPr/>
      </xdr:nvCxnSpPr>
      <xdr:spPr>
        <a:xfrm flipV="1">
          <a:off x="8750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34" name="楕円 333">
          <a:extLst>
            <a:ext uri="{FF2B5EF4-FFF2-40B4-BE49-F238E27FC236}">
              <a16:creationId xmlns:a16="http://schemas.microsoft.com/office/drawing/2014/main" id="{74CC04AF-0193-48F2-9DC5-0997F343607A}"/>
            </a:ext>
          </a:extLst>
        </xdr:cNvPr>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129539</xdr:rowOff>
    </xdr:to>
    <xdr:cxnSp macro="">
      <xdr:nvCxnSpPr>
        <xdr:cNvPr id="335" name="直線コネクタ 334">
          <a:extLst>
            <a:ext uri="{FF2B5EF4-FFF2-40B4-BE49-F238E27FC236}">
              <a16:creationId xmlns:a16="http://schemas.microsoft.com/office/drawing/2014/main" id="{9ACFA733-6B83-4A96-88C8-FD01BFA65591}"/>
            </a:ext>
          </a:extLst>
        </xdr:cNvPr>
        <xdr:cNvCxnSpPr/>
      </xdr:nvCxnSpPr>
      <xdr:spPr>
        <a:xfrm>
          <a:off x="7861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36" name="n_1aveValue【福祉施設】&#10;一人当たり面積">
          <a:extLst>
            <a:ext uri="{FF2B5EF4-FFF2-40B4-BE49-F238E27FC236}">
              <a16:creationId xmlns:a16="http://schemas.microsoft.com/office/drawing/2014/main" id="{E7615C5B-3CEB-4906-8FEF-3508BFA8F7E2}"/>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37" name="n_2aveValue【福祉施設】&#10;一人当たり面積">
          <a:extLst>
            <a:ext uri="{FF2B5EF4-FFF2-40B4-BE49-F238E27FC236}">
              <a16:creationId xmlns:a16="http://schemas.microsoft.com/office/drawing/2014/main" id="{B29C3715-301A-4FFC-B264-81B2E8EDFD9A}"/>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38" name="n_3aveValue【福祉施設】&#10;一人当たり面積">
          <a:extLst>
            <a:ext uri="{FF2B5EF4-FFF2-40B4-BE49-F238E27FC236}">
              <a16:creationId xmlns:a16="http://schemas.microsoft.com/office/drawing/2014/main" id="{EEBEDB57-EE88-46CE-9F71-B21F42BADF35}"/>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39" name="n_4aveValue【福祉施設】&#10;一人当たり面積">
          <a:extLst>
            <a:ext uri="{FF2B5EF4-FFF2-40B4-BE49-F238E27FC236}">
              <a16:creationId xmlns:a16="http://schemas.microsoft.com/office/drawing/2014/main" id="{A81AD1FB-36F0-4B36-AAAE-C03D2586D42E}"/>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40" name="n_1mainValue【福祉施設】&#10;一人当たり面積">
          <a:extLst>
            <a:ext uri="{FF2B5EF4-FFF2-40B4-BE49-F238E27FC236}">
              <a16:creationId xmlns:a16="http://schemas.microsoft.com/office/drawing/2014/main" id="{A9D4B633-BD3E-40AF-8556-4C51EAEBD86A}"/>
            </a:ext>
          </a:extLst>
        </xdr:cNvPr>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41" name="n_2mainValue【福祉施設】&#10;一人当たり面積">
          <a:extLst>
            <a:ext uri="{FF2B5EF4-FFF2-40B4-BE49-F238E27FC236}">
              <a16:creationId xmlns:a16="http://schemas.microsoft.com/office/drawing/2014/main" id="{ACE33E6C-913A-4BC6-85F7-05B054F0BE28}"/>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42" name="n_3mainValue【福祉施設】&#10;一人当たり面積">
          <a:extLst>
            <a:ext uri="{FF2B5EF4-FFF2-40B4-BE49-F238E27FC236}">
              <a16:creationId xmlns:a16="http://schemas.microsoft.com/office/drawing/2014/main" id="{CFF02940-B786-49D6-8699-D85937A43999}"/>
            </a:ext>
          </a:extLst>
        </xdr:cNvPr>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A07DBBDA-3500-4EC5-B85B-CF74563EEB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6645E860-1035-46E6-A0C6-58297C7B75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66820EE5-D0FB-44A2-BDAF-2939B70BDF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835AEB45-E870-42D4-9007-613305391A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488F454A-2037-4947-85D7-0820219E31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E3BCDC78-8462-4B7F-9487-036AA23F23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D2AE71F8-9207-458E-885A-CC507B77E6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BB2EAF1F-497A-4ABE-8C6D-9D0CD8E3DD9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D3176C4F-8C91-4C5C-9C31-ACAE9AA2EDB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DB476D50-834D-41CD-8F2D-FE7A42AA265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D853A8C1-640D-41F4-BBD8-79FDB63AD8E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81D934B4-C34C-46DA-9C82-844EBA99C5C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2918781D-BE5F-44B4-A374-756ED0960FD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61390A22-5A9B-41D5-A52C-4AD28FAFFCB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3A5592F1-4D11-43C6-A0DA-93DB91CC7B7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517D7F84-ABF5-47AA-B1CD-78615BDDC0C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7BA37B2D-2DDA-4369-9DA8-0D56F3227EF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45FC1CC5-AA04-4092-883E-3AB037CB83C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30BF1268-E6BC-4C59-85EA-E0851123D60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B900213B-8A43-45C5-8A80-A0C08B4DA65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5E25014E-F6EE-49E4-9133-5DC90D5860A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606CC232-F333-4114-87E8-00A9448698B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8B38394F-38B6-4346-8D77-2C1AB8A0DA5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A7C32B38-6835-4A6C-943C-4F257814BAB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1C606922-71A5-4885-A0A3-6F425A1FCC1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68" name="直線コネクタ 367">
          <a:extLst>
            <a:ext uri="{FF2B5EF4-FFF2-40B4-BE49-F238E27FC236}">
              <a16:creationId xmlns:a16="http://schemas.microsoft.com/office/drawing/2014/main" id="{0C7177E4-54A1-4F3E-8B6E-B7F7C877C621}"/>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9" name="【市民会館】&#10;有形固定資産減価償却率最小値テキスト">
          <a:extLst>
            <a:ext uri="{FF2B5EF4-FFF2-40B4-BE49-F238E27FC236}">
              <a16:creationId xmlns:a16="http://schemas.microsoft.com/office/drawing/2014/main" id="{FEB77A22-7922-4093-9ED5-4822FFFCF3B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0" name="直線コネクタ 369">
          <a:extLst>
            <a:ext uri="{FF2B5EF4-FFF2-40B4-BE49-F238E27FC236}">
              <a16:creationId xmlns:a16="http://schemas.microsoft.com/office/drawing/2014/main" id="{16C0BBD8-8C33-4F30-93EB-2860B25F09B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71" name="【市民会館】&#10;有形固定資産減価償却率最大値テキスト">
          <a:extLst>
            <a:ext uri="{FF2B5EF4-FFF2-40B4-BE49-F238E27FC236}">
              <a16:creationId xmlns:a16="http://schemas.microsoft.com/office/drawing/2014/main" id="{719F504F-BD30-486D-B455-F051D1030D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72" name="直線コネクタ 371">
          <a:extLst>
            <a:ext uri="{FF2B5EF4-FFF2-40B4-BE49-F238E27FC236}">
              <a16:creationId xmlns:a16="http://schemas.microsoft.com/office/drawing/2014/main" id="{E1941291-B502-42A8-8BE6-006B9DF15733}"/>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216319D5-3E82-48F6-ACEA-EA60F578ED9A}"/>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74" name="フローチャート: 判断 373">
          <a:extLst>
            <a:ext uri="{FF2B5EF4-FFF2-40B4-BE49-F238E27FC236}">
              <a16:creationId xmlns:a16="http://schemas.microsoft.com/office/drawing/2014/main" id="{41369F69-7620-4C01-80C6-B5F8407C7577}"/>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75" name="フローチャート: 判断 374">
          <a:extLst>
            <a:ext uri="{FF2B5EF4-FFF2-40B4-BE49-F238E27FC236}">
              <a16:creationId xmlns:a16="http://schemas.microsoft.com/office/drawing/2014/main" id="{D4349D82-6AD7-4F7B-9CD0-ACAE56A4C067}"/>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76" name="フローチャート: 判断 375">
          <a:extLst>
            <a:ext uri="{FF2B5EF4-FFF2-40B4-BE49-F238E27FC236}">
              <a16:creationId xmlns:a16="http://schemas.microsoft.com/office/drawing/2014/main" id="{67CC9EF0-4EDD-491C-9644-132E19A6777E}"/>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77" name="フローチャート: 判断 376">
          <a:extLst>
            <a:ext uri="{FF2B5EF4-FFF2-40B4-BE49-F238E27FC236}">
              <a16:creationId xmlns:a16="http://schemas.microsoft.com/office/drawing/2014/main" id="{FC4FD477-7421-4A8D-9CD0-E5CE6D1182B5}"/>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78" name="フローチャート: 判断 377">
          <a:extLst>
            <a:ext uri="{FF2B5EF4-FFF2-40B4-BE49-F238E27FC236}">
              <a16:creationId xmlns:a16="http://schemas.microsoft.com/office/drawing/2014/main" id="{9F055554-6898-452D-B13B-82888AD80C06}"/>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28724760-3F3C-4CF6-8BF0-8370349664E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24829711-C532-4812-922A-4B0CC425AD7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1F100430-DC63-49FC-A0D8-01118029C2B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22C5D02C-8D7D-4811-9C12-AE47A1C6344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B095AA7B-DA9F-4364-836E-379FE066B7E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108676</xdr:rowOff>
    </xdr:from>
    <xdr:to>
      <xdr:col>20</xdr:col>
      <xdr:colOff>38100</xdr:colOff>
      <xdr:row>104</xdr:row>
      <xdr:rowOff>38826</xdr:rowOff>
    </xdr:to>
    <xdr:sp macro="" textlink="">
      <xdr:nvSpPr>
        <xdr:cNvPr id="384" name="楕円 383">
          <a:extLst>
            <a:ext uri="{FF2B5EF4-FFF2-40B4-BE49-F238E27FC236}">
              <a16:creationId xmlns:a16="http://schemas.microsoft.com/office/drawing/2014/main" id="{52FF9B33-240B-4FF3-AE63-18DFCE651A37}"/>
            </a:ext>
          </a:extLst>
        </xdr:cNvPr>
        <xdr:cNvSpPr/>
      </xdr:nvSpPr>
      <xdr:spPr>
        <a:xfrm>
          <a:off x="3746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85" name="楕円 384">
          <a:extLst>
            <a:ext uri="{FF2B5EF4-FFF2-40B4-BE49-F238E27FC236}">
              <a16:creationId xmlns:a16="http://schemas.microsoft.com/office/drawing/2014/main" id="{D700BF9C-8FE6-4676-A7B1-F655043600C0}"/>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159476</xdr:rowOff>
    </xdr:to>
    <xdr:cxnSp macro="">
      <xdr:nvCxnSpPr>
        <xdr:cNvPr id="386" name="直線コネクタ 385">
          <a:extLst>
            <a:ext uri="{FF2B5EF4-FFF2-40B4-BE49-F238E27FC236}">
              <a16:creationId xmlns:a16="http://schemas.microsoft.com/office/drawing/2014/main" id="{3604B48E-9FE3-4FF4-8B17-3963C1416137}"/>
            </a:ext>
          </a:extLst>
        </xdr:cNvPr>
        <xdr:cNvCxnSpPr/>
      </xdr:nvCxnSpPr>
      <xdr:spPr>
        <a:xfrm>
          <a:off x="2908300" y="1777637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22134</xdr:rowOff>
    </xdr:from>
    <xdr:to>
      <xdr:col>10</xdr:col>
      <xdr:colOff>165100</xdr:colOff>
      <xdr:row>103</xdr:row>
      <xdr:rowOff>123734</xdr:rowOff>
    </xdr:to>
    <xdr:sp macro="" textlink="">
      <xdr:nvSpPr>
        <xdr:cNvPr id="387" name="楕円 386">
          <a:extLst>
            <a:ext uri="{FF2B5EF4-FFF2-40B4-BE49-F238E27FC236}">
              <a16:creationId xmlns:a16="http://schemas.microsoft.com/office/drawing/2014/main" id="{D5C71F58-1749-4435-B237-41E85EC0122A}"/>
            </a:ext>
          </a:extLst>
        </xdr:cNvPr>
        <xdr:cNvSpPr/>
      </xdr:nvSpPr>
      <xdr:spPr>
        <a:xfrm>
          <a:off x="1968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72934</xdr:rowOff>
    </xdr:from>
    <xdr:to>
      <xdr:col>15</xdr:col>
      <xdr:colOff>50800</xdr:colOff>
      <xdr:row>103</xdr:row>
      <xdr:rowOff>117021</xdr:rowOff>
    </xdr:to>
    <xdr:cxnSp macro="">
      <xdr:nvCxnSpPr>
        <xdr:cNvPr id="388" name="直線コネクタ 387">
          <a:extLst>
            <a:ext uri="{FF2B5EF4-FFF2-40B4-BE49-F238E27FC236}">
              <a16:creationId xmlns:a16="http://schemas.microsoft.com/office/drawing/2014/main" id="{2D354424-1EDD-4CFA-9FC7-40BEBD8EA517}"/>
            </a:ext>
          </a:extLst>
        </xdr:cNvPr>
        <xdr:cNvCxnSpPr/>
      </xdr:nvCxnSpPr>
      <xdr:spPr>
        <a:xfrm>
          <a:off x="2019300" y="177322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89" name="n_1aveValue【市民会館】&#10;有形固定資産減価償却率">
          <a:extLst>
            <a:ext uri="{FF2B5EF4-FFF2-40B4-BE49-F238E27FC236}">
              <a16:creationId xmlns:a16="http://schemas.microsoft.com/office/drawing/2014/main" id="{E6E589E9-BB44-48D6-A4AE-4E17F85BBCDC}"/>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90" name="n_2aveValue【市民会館】&#10;有形固定資産減価償却率">
          <a:extLst>
            <a:ext uri="{FF2B5EF4-FFF2-40B4-BE49-F238E27FC236}">
              <a16:creationId xmlns:a16="http://schemas.microsoft.com/office/drawing/2014/main" id="{8AE7241B-976B-4EA9-937B-570DC8669EA5}"/>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91" name="n_3aveValue【市民会館】&#10;有形固定資産減価償却率">
          <a:extLst>
            <a:ext uri="{FF2B5EF4-FFF2-40B4-BE49-F238E27FC236}">
              <a16:creationId xmlns:a16="http://schemas.microsoft.com/office/drawing/2014/main" id="{6D401BE5-741A-4BD0-8D39-B7AC3F875AA5}"/>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92" name="n_4aveValue【市民会館】&#10;有形固定資産減価償却率">
          <a:extLst>
            <a:ext uri="{FF2B5EF4-FFF2-40B4-BE49-F238E27FC236}">
              <a16:creationId xmlns:a16="http://schemas.microsoft.com/office/drawing/2014/main" id="{2A528B30-5E6E-4454-9207-BB64873A5036}"/>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55353</xdr:rowOff>
    </xdr:from>
    <xdr:ext cx="405111" cy="259045"/>
    <xdr:sp macro="" textlink="">
      <xdr:nvSpPr>
        <xdr:cNvPr id="393" name="n_1mainValue【市民会館】&#10;有形固定資産減価償却率">
          <a:extLst>
            <a:ext uri="{FF2B5EF4-FFF2-40B4-BE49-F238E27FC236}">
              <a16:creationId xmlns:a16="http://schemas.microsoft.com/office/drawing/2014/main" id="{FB04F44F-8200-44D6-ACEA-BBD2E1B287AA}"/>
            </a:ext>
          </a:extLst>
        </xdr:cNvPr>
        <xdr:cNvSpPr txBox="1"/>
      </xdr:nvSpPr>
      <xdr:spPr>
        <a:xfrm>
          <a:off x="3582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94" name="n_2mainValue【市民会館】&#10;有形固定資産減価償却率">
          <a:extLst>
            <a:ext uri="{FF2B5EF4-FFF2-40B4-BE49-F238E27FC236}">
              <a16:creationId xmlns:a16="http://schemas.microsoft.com/office/drawing/2014/main" id="{604B48BA-984E-4485-8E6F-E08550C589E2}"/>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140261</xdr:rowOff>
    </xdr:from>
    <xdr:ext cx="405111" cy="259045"/>
    <xdr:sp macro="" textlink="">
      <xdr:nvSpPr>
        <xdr:cNvPr id="395" name="n_3mainValue【市民会館】&#10;有形固定資産減価償却率">
          <a:extLst>
            <a:ext uri="{FF2B5EF4-FFF2-40B4-BE49-F238E27FC236}">
              <a16:creationId xmlns:a16="http://schemas.microsoft.com/office/drawing/2014/main" id="{02A2F385-4F58-4CD2-9F1B-F61897D772BC}"/>
            </a:ext>
          </a:extLst>
        </xdr:cNvPr>
        <xdr:cNvSpPr txBox="1"/>
      </xdr:nvSpPr>
      <xdr:spPr>
        <a:xfrm>
          <a:off x="1816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16EE3619-8563-445C-90A1-C9C19E71D3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4B7B1ECD-F404-40E4-9704-6994EAD295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96E3D2ED-EE53-4623-BCFB-E1BAF41EAB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A8E46370-99FF-4AAD-BD39-691B01EF0B9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6B282BF9-8EBA-476F-B0D0-67F9B0F057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C397F3D1-D7C1-4A01-ABB1-AB69BC0892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6DBA94B5-5713-4133-92F4-EEC76ED537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F989AEB7-C00C-4F2A-A9DF-DE4A9661075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3337B748-9AF1-4A9D-8C75-BC82CC9FD8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D07279E-180E-4AAD-9C9E-38FC75BF59A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CAF45BDE-0A01-40ED-AEA8-6256496DD62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3358D615-7F86-4AA3-B58D-A4EDAF2C584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46F1FDDF-C83D-461F-9D12-F05F55EE24B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1C9F247B-379A-4A19-A4D5-ED43E7B7557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B7DE2FA5-EEB0-48E4-A16B-F030C93377F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FCD0F877-CE83-48AF-8FC0-BC65E023C74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9E899439-36C4-443E-9F32-A5AE46C214A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F85A3306-17CF-4C6C-8838-D5CBF52B22E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013D4277-D8F6-4D50-95AF-07475AD4CD5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8D4D104A-1710-479B-AC68-F97B25BD3AC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2CE37A1-B04E-4874-BA2C-4DBFAFCB8F4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D8F75E8C-4789-410E-A57C-06B8ABE3E7D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5C2B36C6-6618-4F3B-9BE2-D48B4ABD6E6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19" name="直線コネクタ 418">
          <a:extLst>
            <a:ext uri="{FF2B5EF4-FFF2-40B4-BE49-F238E27FC236}">
              <a16:creationId xmlns:a16="http://schemas.microsoft.com/office/drawing/2014/main" id="{877D25E6-8DF8-4E3B-B930-92451E34FDCF}"/>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20" name="【市民会館】&#10;一人当たり面積最小値テキスト">
          <a:extLst>
            <a:ext uri="{FF2B5EF4-FFF2-40B4-BE49-F238E27FC236}">
              <a16:creationId xmlns:a16="http://schemas.microsoft.com/office/drawing/2014/main" id="{C739364F-4BE6-45E6-A797-C316B0F0855E}"/>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21" name="直線コネクタ 420">
          <a:extLst>
            <a:ext uri="{FF2B5EF4-FFF2-40B4-BE49-F238E27FC236}">
              <a16:creationId xmlns:a16="http://schemas.microsoft.com/office/drawing/2014/main" id="{3FE42788-F55A-45C1-880A-9544B17F4993}"/>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22" name="【市民会館】&#10;一人当たり面積最大値テキスト">
          <a:extLst>
            <a:ext uri="{FF2B5EF4-FFF2-40B4-BE49-F238E27FC236}">
              <a16:creationId xmlns:a16="http://schemas.microsoft.com/office/drawing/2014/main" id="{3A6FDC0C-68C4-4795-A4E7-56E2C8011846}"/>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23" name="直線コネクタ 422">
          <a:extLst>
            <a:ext uri="{FF2B5EF4-FFF2-40B4-BE49-F238E27FC236}">
              <a16:creationId xmlns:a16="http://schemas.microsoft.com/office/drawing/2014/main" id="{6BFE6590-952B-4D70-B48C-8E1926F2CEEF}"/>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24" name="【市民会館】&#10;一人当たり面積平均値テキスト">
          <a:extLst>
            <a:ext uri="{FF2B5EF4-FFF2-40B4-BE49-F238E27FC236}">
              <a16:creationId xmlns:a16="http://schemas.microsoft.com/office/drawing/2014/main" id="{EECCCEB2-0091-4D9E-9903-1A4F9B921827}"/>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25" name="フローチャート: 判断 424">
          <a:extLst>
            <a:ext uri="{FF2B5EF4-FFF2-40B4-BE49-F238E27FC236}">
              <a16:creationId xmlns:a16="http://schemas.microsoft.com/office/drawing/2014/main" id="{210CC4F8-5B6F-448C-99F7-189F1E551A35}"/>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26" name="フローチャート: 判断 425">
          <a:extLst>
            <a:ext uri="{FF2B5EF4-FFF2-40B4-BE49-F238E27FC236}">
              <a16:creationId xmlns:a16="http://schemas.microsoft.com/office/drawing/2014/main" id="{6416DDF8-64F0-4A1A-861D-334A81EC2D17}"/>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27" name="フローチャート: 判断 426">
          <a:extLst>
            <a:ext uri="{FF2B5EF4-FFF2-40B4-BE49-F238E27FC236}">
              <a16:creationId xmlns:a16="http://schemas.microsoft.com/office/drawing/2014/main" id="{363445E0-3585-42A3-9320-67F04C6136B7}"/>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28" name="フローチャート: 判断 427">
          <a:extLst>
            <a:ext uri="{FF2B5EF4-FFF2-40B4-BE49-F238E27FC236}">
              <a16:creationId xmlns:a16="http://schemas.microsoft.com/office/drawing/2014/main" id="{0C6BD74A-522E-470F-B215-2EC0FAE8E438}"/>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29" name="フローチャート: 判断 428">
          <a:extLst>
            <a:ext uri="{FF2B5EF4-FFF2-40B4-BE49-F238E27FC236}">
              <a16:creationId xmlns:a16="http://schemas.microsoft.com/office/drawing/2014/main" id="{EA21BBC9-BB8A-4AA7-B280-E3E90FF78079}"/>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C4D47006-ED5F-43C0-96BC-E5F07606CDC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7B96D6B9-E0D9-4892-A8D4-709CE81EDB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80198441-70B6-4256-A6A9-C93D3E291BD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6A67623A-D778-4425-8A92-8BC07754B05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51B296EE-699D-4426-AC3E-90A094EFEFA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435" name="楕円 434">
          <a:extLst>
            <a:ext uri="{FF2B5EF4-FFF2-40B4-BE49-F238E27FC236}">
              <a16:creationId xmlns:a16="http://schemas.microsoft.com/office/drawing/2014/main" id="{C4969DB4-A396-4A4A-BDAC-A2F794F8141A}"/>
            </a:ext>
          </a:extLst>
        </xdr:cNvPr>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23495</xdr:rowOff>
    </xdr:from>
    <xdr:to>
      <xdr:col>46</xdr:col>
      <xdr:colOff>38100</xdr:colOff>
      <xdr:row>107</xdr:row>
      <xdr:rowOff>125095</xdr:rowOff>
    </xdr:to>
    <xdr:sp macro="" textlink="">
      <xdr:nvSpPr>
        <xdr:cNvPr id="436" name="楕円 435">
          <a:extLst>
            <a:ext uri="{FF2B5EF4-FFF2-40B4-BE49-F238E27FC236}">
              <a16:creationId xmlns:a16="http://schemas.microsoft.com/office/drawing/2014/main" id="{4EECCD4E-C4BE-4A39-BD9E-45C7D73A6FC4}"/>
            </a:ext>
          </a:extLst>
        </xdr:cNvPr>
        <xdr:cNvSpPr/>
      </xdr:nvSpPr>
      <xdr:spPr>
        <a:xfrm>
          <a:off x="8699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72389</xdr:rowOff>
    </xdr:from>
    <xdr:to>
      <xdr:col>50</xdr:col>
      <xdr:colOff>114300</xdr:colOff>
      <xdr:row>107</xdr:row>
      <xdr:rowOff>74295</xdr:rowOff>
    </xdr:to>
    <xdr:cxnSp macro="">
      <xdr:nvCxnSpPr>
        <xdr:cNvPr id="437" name="直線コネクタ 436">
          <a:extLst>
            <a:ext uri="{FF2B5EF4-FFF2-40B4-BE49-F238E27FC236}">
              <a16:creationId xmlns:a16="http://schemas.microsoft.com/office/drawing/2014/main" id="{78ABFAE3-2F57-4822-98E9-117CA291488B}"/>
            </a:ext>
          </a:extLst>
        </xdr:cNvPr>
        <xdr:cNvCxnSpPr/>
      </xdr:nvCxnSpPr>
      <xdr:spPr>
        <a:xfrm flipV="1">
          <a:off x="8750300" y="184175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23495</xdr:rowOff>
    </xdr:from>
    <xdr:to>
      <xdr:col>41</xdr:col>
      <xdr:colOff>101600</xdr:colOff>
      <xdr:row>107</xdr:row>
      <xdr:rowOff>125095</xdr:rowOff>
    </xdr:to>
    <xdr:sp macro="" textlink="">
      <xdr:nvSpPr>
        <xdr:cNvPr id="438" name="楕円 437">
          <a:extLst>
            <a:ext uri="{FF2B5EF4-FFF2-40B4-BE49-F238E27FC236}">
              <a16:creationId xmlns:a16="http://schemas.microsoft.com/office/drawing/2014/main" id="{126D0174-E376-439E-ADFA-3C9C62F29B44}"/>
            </a:ext>
          </a:extLst>
        </xdr:cNvPr>
        <xdr:cNvSpPr/>
      </xdr:nvSpPr>
      <xdr:spPr>
        <a:xfrm>
          <a:off x="7810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74295</xdr:rowOff>
    </xdr:from>
    <xdr:to>
      <xdr:col>45</xdr:col>
      <xdr:colOff>177800</xdr:colOff>
      <xdr:row>107</xdr:row>
      <xdr:rowOff>74295</xdr:rowOff>
    </xdr:to>
    <xdr:cxnSp macro="">
      <xdr:nvCxnSpPr>
        <xdr:cNvPr id="439" name="直線コネクタ 438">
          <a:extLst>
            <a:ext uri="{FF2B5EF4-FFF2-40B4-BE49-F238E27FC236}">
              <a16:creationId xmlns:a16="http://schemas.microsoft.com/office/drawing/2014/main" id="{182476F9-41C4-42B8-83AF-EFB2BC1028B4}"/>
            </a:ext>
          </a:extLst>
        </xdr:cNvPr>
        <xdr:cNvCxnSpPr/>
      </xdr:nvCxnSpPr>
      <xdr:spPr>
        <a:xfrm>
          <a:off x="7861300" y="18419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40" name="n_1aveValue【市民会館】&#10;一人当たり面積">
          <a:extLst>
            <a:ext uri="{FF2B5EF4-FFF2-40B4-BE49-F238E27FC236}">
              <a16:creationId xmlns:a16="http://schemas.microsoft.com/office/drawing/2014/main" id="{EE52EE98-FCBA-4D2F-A739-3A039DFB7115}"/>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41" name="n_2aveValue【市民会館】&#10;一人当たり面積">
          <a:extLst>
            <a:ext uri="{FF2B5EF4-FFF2-40B4-BE49-F238E27FC236}">
              <a16:creationId xmlns:a16="http://schemas.microsoft.com/office/drawing/2014/main" id="{26D54F82-1EE2-4A58-8802-EA2B3E979FC0}"/>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42" name="n_3aveValue【市民会館】&#10;一人当たり面積">
          <a:extLst>
            <a:ext uri="{FF2B5EF4-FFF2-40B4-BE49-F238E27FC236}">
              <a16:creationId xmlns:a16="http://schemas.microsoft.com/office/drawing/2014/main" id="{4341A2D6-CFBC-4885-A58B-7ADC77A7069B}"/>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43" name="n_4aveValue【市民会館】&#10;一人当たり面積">
          <a:extLst>
            <a:ext uri="{FF2B5EF4-FFF2-40B4-BE49-F238E27FC236}">
              <a16:creationId xmlns:a16="http://schemas.microsoft.com/office/drawing/2014/main" id="{0B9733DF-4F5C-4B42-B830-6523D98E39F1}"/>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444" name="n_1mainValue【市民会館】&#10;一人当たり面積">
          <a:extLst>
            <a:ext uri="{FF2B5EF4-FFF2-40B4-BE49-F238E27FC236}">
              <a16:creationId xmlns:a16="http://schemas.microsoft.com/office/drawing/2014/main" id="{7F1FC6C9-6D93-427D-B27C-E2461FA60825}"/>
            </a:ext>
          </a:extLst>
        </xdr:cNvPr>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116222</xdr:rowOff>
    </xdr:from>
    <xdr:ext cx="469744" cy="259045"/>
    <xdr:sp macro="" textlink="">
      <xdr:nvSpPr>
        <xdr:cNvPr id="445" name="n_2mainValue【市民会館】&#10;一人当たり面積">
          <a:extLst>
            <a:ext uri="{FF2B5EF4-FFF2-40B4-BE49-F238E27FC236}">
              <a16:creationId xmlns:a16="http://schemas.microsoft.com/office/drawing/2014/main" id="{68D82664-ED19-44B7-BD54-3F8144E85F81}"/>
            </a:ext>
          </a:extLst>
        </xdr:cNvPr>
        <xdr:cNvSpPr txBox="1"/>
      </xdr:nvSpPr>
      <xdr:spPr>
        <a:xfrm>
          <a:off x="8515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116222</xdr:rowOff>
    </xdr:from>
    <xdr:ext cx="469744" cy="259045"/>
    <xdr:sp macro="" textlink="">
      <xdr:nvSpPr>
        <xdr:cNvPr id="446" name="n_3mainValue【市民会館】&#10;一人当たり面積">
          <a:extLst>
            <a:ext uri="{FF2B5EF4-FFF2-40B4-BE49-F238E27FC236}">
              <a16:creationId xmlns:a16="http://schemas.microsoft.com/office/drawing/2014/main" id="{6B869192-EB61-49AC-8F69-B6B9422D1491}"/>
            </a:ext>
          </a:extLst>
        </xdr:cNvPr>
        <xdr:cNvSpPr txBox="1"/>
      </xdr:nvSpPr>
      <xdr:spPr>
        <a:xfrm>
          <a:off x="7626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91D87819-E613-4BCB-ABD8-FBD575EB68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913CC547-FEE1-41ED-A987-BF580D843B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08C8D30A-DF2E-4C04-817D-09FA19BCD8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977D3A73-0A1C-46EE-A306-3E28DF47D3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BD5664CB-8441-4929-AC11-753BF7F8F8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AE3EEBD9-6C3B-412F-A3D8-E65000707CA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4DB08B43-32BC-46BB-91E8-28D5766457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79ED8574-1472-451F-9F83-4A27250366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id="{21F4DDF5-421E-4EAB-88A2-5BA7CE7C10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id="{6B52410A-83C5-445C-988D-938B94A413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a:extLst>
            <a:ext uri="{FF2B5EF4-FFF2-40B4-BE49-F238E27FC236}">
              <a16:creationId xmlns:a16="http://schemas.microsoft.com/office/drawing/2014/main" id="{8A0D0898-FAD8-4782-8928-3C5AE368A04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a:extLst>
            <a:ext uri="{FF2B5EF4-FFF2-40B4-BE49-F238E27FC236}">
              <a16:creationId xmlns:a16="http://schemas.microsoft.com/office/drawing/2014/main" id="{0F3571C0-87A8-4396-A21F-7D71B2C038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0092FA23-C843-4004-98FC-53F9D5DDF2B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a:extLst>
            <a:ext uri="{FF2B5EF4-FFF2-40B4-BE49-F238E27FC236}">
              <a16:creationId xmlns:a16="http://schemas.microsoft.com/office/drawing/2014/main" id="{3EBD1DC5-5FED-4337-8009-BAC41C09AD1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a:extLst>
            <a:ext uri="{FF2B5EF4-FFF2-40B4-BE49-F238E27FC236}">
              <a16:creationId xmlns:a16="http://schemas.microsoft.com/office/drawing/2014/main" id="{D1574EE9-EED1-444C-B6AB-D61CFD13832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a:extLst>
            <a:ext uri="{FF2B5EF4-FFF2-40B4-BE49-F238E27FC236}">
              <a16:creationId xmlns:a16="http://schemas.microsoft.com/office/drawing/2014/main" id="{037C5C59-E61C-4C2E-AAAF-A1F70D8BD03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a:extLst>
            <a:ext uri="{FF2B5EF4-FFF2-40B4-BE49-F238E27FC236}">
              <a16:creationId xmlns:a16="http://schemas.microsoft.com/office/drawing/2014/main" id="{05F76763-9FCE-4BCE-A78D-E56736C778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a:extLst>
            <a:ext uri="{FF2B5EF4-FFF2-40B4-BE49-F238E27FC236}">
              <a16:creationId xmlns:a16="http://schemas.microsoft.com/office/drawing/2014/main" id="{52C08F17-D234-4F69-9041-668B5264B68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a:extLst>
            <a:ext uri="{FF2B5EF4-FFF2-40B4-BE49-F238E27FC236}">
              <a16:creationId xmlns:a16="http://schemas.microsoft.com/office/drawing/2014/main" id="{9D209A50-5976-4C6B-9331-F12A27FF67A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a:extLst>
            <a:ext uri="{FF2B5EF4-FFF2-40B4-BE49-F238E27FC236}">
              <a16:creationId xmlns:a16="http://schemas.microsoft.com/office/drawing/2014/main" id="{4901336D-67B0-4F0A-BF38-4C78445A8DB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7" name="テキスト ボックス 466">
          <a:extLst>
            <a:ext uri="{FF2B5EF4-FFF2-40B4-BE49-F238E27FC236}">
              <a16:creationId xmlns:a16="http://schemas.microsoft.com/office/drawing/2014/main" id="{6E7F0C64-DBE3-4707-BD76-FB636340497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a16="http://schemas.microsoft.com/office/drawing/2014/main" id="{4F417CEF-36DF-4312-9782-B93E9A87F4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9" name="テキスト ボックス 468">
          <a:extLst>
            <a:ext uri="{FF2B5EF4-FFF2-40B4-BE49-F238E27FC236}">
              <a16:creationId xmlns:a16="http://schemas.microsoft.com/office/drawing/2014/main" id="{CF1AA9D5-A4C9-454C-9FE1-E9EA0822B43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a:extLst>
            <a:ext uri="{FF2B5EF4-FFF2-40B4-BE49-F238E27FC236}">
              <a16:creationId xmlns:a16="http://schemas.microsoft.com/office/drawing/2014/main" id="{47B37410-AFC2-4B13-A6D9-43D9B0AD8D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71" name="直線コネクタ 470">
          <a:extLst>
            <a:ext uri="{FF2B5EF4-FFF2-40B4-BE49-F238E27FC236}">
              <a16:creationId xmlns:a16="http://schemas.microsoft.com/office/drawing/2014/main" id="{7E4BE84D-AEAC-4F6E-A4EF-32E5E175A627}"/>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72" name="【一般廃棄物処理施設】&#10;有形固定資産減価償却率最小値テキスト">
          <a:extLst>
            <a:ext uri="{FF2B5EF4-FFF2-40B4-BE49-F238E27FC236}">
              <a16:creationId xmlns:a16="http://schemas.microsoft.com/office/drawing/2014/main" id="{DFF255CF-C84F-42F8-AD92-D0653DF41E7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3" name="直線コネクタ 472">
          <a:extLst>
            <a:ext uri="{FF2B5EF4-FFF2-40B4-BE49-F238E27FC236}">
              <a16:creationId xmlns:a16="http://schemas.microsoft.com/office/drawing/2014/main" id="{2B79D8C8-5646-4D3E-B418-56B39BA53E8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74" name="【一般廃棄物処理施設】&#10;有形固定資産減価償却率最大値テキスト">
          <a:extLst>
            <a:ext uri="{FF2B5EF4-FFF2-40B4-BE49-F238E27FC236}">
              <a16:creationId xmlns:a16="http://schemas.microsoft.com/office/drawing/2014/main" id="{AE79F617-07FC-4C63-BDD1-FA1683FF2894}"/>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75" name="直線コネクタ 474">
          <a:extLst>
            <a:ext uri="{FF2B5EF4-FFF2-40B4-BE49-F238E27FC236}">
              <a16:creationId xmlns:a16="http://schemas.microsoft.com/office/drawing/2014/main" id="{5E7F1D44-17C8-4805-B997-E483E5688468}"/>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76" name="【一般廃棄物処理施設】&#10;有形固定資産減価償却率平均値テキスト">
          <a:extLst>
            <a:ext uri="{FF2B5EF4-FFF2-40B4-BE49-F238E27FC236}">
              <a16:creationId xmlns:a16="http://schemas.microsoft.com/office/drawing/2014/main" id="{8FD87DDE-E2E0-4314-95E4-E00DB93BADAF}"/>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77" name="フローチャート: 判断 476">
          <a:extLst>
            <a:ext uri="{FF2B5EF4-FFF2-40B4-BE49-F238E27FC236}">
              <a16:creationId xmlns:a16="http://schemas.microsoft.com/office/drawing/2014/main" id="{383BEE1D-87D8-4433-B336-699BC9241D4A}"/>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78" name="フローチャート: 判断 477">
          <a:extLst>
            <a:ext uri="{FF2B5EF4-FFF2-40B4-BE49-F238E27FC236}">
              <a16:creationId xmlns:a16="http://schemas.microsoft.com/office/drawing/2014/main" id="{EA55C47D-2FE0-407C-83D5-8AD47E1ED757}"/>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79" name="フローチャート: 判断 478">
          <a:extLst>
            <a:ext uri="{FF2B5EF4-FFF2-40B4-BE49-F238E27FC236}">
              <a16:creationId xmlns:a16="http://schemas.microsoft.com/office/drawing/2014/main" id="{7CE669C0-044B-48C6-9395-23ECCC6C8C5B}"/>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80" name="フローチャート: 判断 479">
          <a:extLst>
            <a:ext uri="{FF2B5EF4-FFF2-40B4-BE49-F238E27FC236}">
              <a16:creationId xmlns:a16="http://schemas.microsoft.com/office/drawing/2014/main" id="{6BE9984C-9671-4047-9302-F4D90AAE5B8C}"/>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81" name="フローチャート: 判断 480">
          <a:extLst>
            <a:ext uri="{FF2B5EF4-FFF2-40B4-BE49-F238E27FC236}">
              <a16:creationId xmlns:a16="http://schemas.microsoft.com/office/drawing/2014/main" id="{49A1DDDB-08EF-4601-9142-B36B7C5ED617}"/>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3A8DA650-F016-49CD-A056-82AB149F8A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D27CCB0-22DC-4FC2-BE60-6D05D2827A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21CB518-1EF6-4F96-BBE9-95D5031DE9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561B893-8DF1-45E7-873B-F9C231992F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9C7B641-205B-4E82-9AC6-D9D4E7E353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107315</xdr:rowOff>
    </xdr:from>
    <xdr:to>
      <xdr:col>81</xdr:col>
      <xdr:colOff>101600</xdr:colOff>
      <xdr:row>42</xdr:row>
      <xdr:rowOff>37465</xdr:rowOff>
    </xdr:to>
    <xdr:sp macro="" textlink="">
      <xdr:nvSpPr>
        <xdr:cNvPr id="487" name="楕円 486">
          <a:extLst>
            <a:ext uri="{FF2B5EF4-FFF2-40B4-BE49-F238E27FC236}">
              <a16:creationId xmlns:a16="http://schemas.microsoft.com/office/drawing/2014/main" id="{0E27EFE4-B842-490A-BEE5-7C5001ECCF10}"/>
            </a:ext>
          </a:extLst>
        </xdr:cNvPr>
        <xdr:cNvSpPr/>
      </xdr:nvSpPr>
      <xdr:spPr>
        <a:xfrm>
          <a:off x="15430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99695</xdr:rowOff>
    </xdr:from>
    <xdr:to>
      <xdr:col>76</xdr:col>
      <xdr:colOff>165100</xdr:colOff>
      <xdr:row>42</xdr:row>
      <xdr:rowOff>29845</xdr:rowOff>
    </xdr:to>
    <xdr:sp macro="" textlink="">
      <xdr:nvSpPr>
        <xdr:cNvPr id="488" name="楕円 487">
          <a:extLst>
            <a:ext uri="{FF2B5EF4-FFF2-40B4-BE49-F238E27FC236}">
              <a16:creationId xmlns:a16="http://schemas.microsoft.com/office/drawing/2014/main" id="{5B352D3B-C4FE-4842-B7AC-2C60C799DC91}"/>
            </a:ext>
          </a:extLst>
        </xdr:cNvPr>
        <xdr:cNvSpPr/>
      </xdr:nvSpPr>
      <xdr:spPr>
        <a:xfrm>
          <a:off x="145415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150495</xdr:rowOff>
    </xdr:from>
    <xdr:to>
      <xdr:col>81</xdr:col>
      <xdr:colOff>50800</xdr:colOff>
      <xdr:row>41</xdr:row>
      <xdr:rowOff>158115</xdr:rowOff>
    </xdr:to>
    <xdr:cxnSp macro="">
      <xdr:nvCxnSpPr>
        <xdr:cNvPr id="489" name="直線コネクタ 488">
          <a:extLst>
            <a:ext uri="{FF2B5EF4-FFF2-40B4-BE49-F238E27FC236}">
              <a16:creationId xmlns:a16="http://schemas.microsoft.com/office/drawing/2014/main" id="{BB813DA4-88CA-4E53-A239-1566F511DD91}"/>
            </a:ext>
          </a:extLst>
        </xdr:cNvPr>
        <xdr:cNvCxnSpPr/>
      </xdr:nvCxnSpPr>
      <xdr:spPr>
        <a:xfrm>
          <a:off x="14592300" y="71799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52070</xdr:rowOff>
    </xdr:from>
    <xdr:to>
      <xdr:col>72</xdr:col>
      <xdr:colOff>38100</xdr:colOff>
      <xdr:row>41</xdr:row>
      <xdr:rowOff>153670</xdr:rowOff>
    </xdr:to>
    <xdr:sp macro="" textlink="">
      <xdr:nvSpPr>
        <xdr:cNvPr id="490" name="楕円 489">
          <a:extLst>
            <a:ext uri="{FF2B5EF4-FFF2-40B4-BE49-F238E27FC236}">
              <a16:creationId xmlns:a16="http://schemas.microsoft.com/office/drawing/2014/main" id="{7085D72A-717C-40A5-9B08-8BB436F5F9D9}"/>
            </a:ext>
          </a:extLst>
        </xdr:cNvPr>
        <xdr:cNvSpPr/>
      </xdr:nvSpPr>
      <xdr:spPr>
        <a:xfrm>
          <a:off x="1365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102870</xdr:rowOff>
    </xdr:from>
    <xdr:to>
      <xdr:col>76</xdr:col>
      <xdr:colOff>114300</xdr:colOff>
      <xdr:row>41</xdr:row>
      <xdr:rowOff>150495</xdr:rowOff>
    </xdr:to>
    <xdr:cxnSp macro="">
      <xdr:nvCxnSpPr>
        <xdr:cNvPr id="491" name="直線コネクタ 490">
          <a:extLst>
            <a:ext uri="{FF2B5EF4-FFF2-40B4-BE49-F238E27FC236}">
              <a16:creationId xmlns:a16="http://schemas.microsoft.com/office/drawing/2014/main" id="{991A61A3-710D-4202-A82B-463077DE824B}"/>
            </a:ext>
          </a:extLst>
        </xdr:cNvPr>
        <xdr:cNvCxnSpPr/>
      </xdr:nvCxnSpPr>
      <xdr:spPr>
        <a:xfrm>
          <a:off x="13703300" y="7132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FBB6F886-EF35-46A9-BEF8-BAE710E1F5B3}"/>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6502C9E5-F35D-4108-90CA-F10E3C856C55}"/>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FF72870F-DE0A-4F16-91DE-CB1C9BAFBE63}"/>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95" name="n_4aveValue【一般廃棄物処理施設】&#10;有形固定資産減価償却率">
          <a:extLst>
            <a:ext uri="{FF2B5EF4-FFF2-40B4-BE49-F238E27FC236}">
              <a16:creationId xmlns:a16="http://schemas.microsoft.com/office/drawing/2014/main" id="{289FF0B0-09A8-4936-9172-C8E11437CC2D}"/>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28592</xdr:rowOff>
    </xdr:from>
    <xdr:ext cx="405111" cy="259045"/>
    <xdr:sp macro="" textlink="">
      <xdr:nvSpPr>
        <xdr:cNvPr id="496" name="n_1mainValue【一般廃棄物処理施設】&#10;有形固定資産減価償却率">
          <a:extLst>
            <a:ext uri="{FF2B5EF4-FFF2-40B4-BE49-F238E27FC236}">
              <a16:creationId xmlns:a16="http://schemas.microsoft.com/office/drawing/2014/main" id="{03654245-9482-4CD9-9962-D765C16B1388}"/>
            </a:ext>
          </a:extLst>
        </xdr:cNvPr>
        <xdr:cNvSpPr txBox="1"/>
      </xdr:nvSpPr>
      <xdr:spPr>
        <a:xfrm>
          <a:off x="152660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20972</xdr:rowOff>
    </xdr:from>
    <xdr:ext cx="405111" cy="259045"/>
    <xdr:sp macro="" textlink="">
      <xdr:nvSpPr>
        <xdr:cNvPr id="497" name="n_2mainValue【一般廃棄物処理施設】&#10;有形固定資産減価償却率">
          <a:extLst>
            <a:ext uri="{FF2B5EF4-FFF2-40B4-BE49-F238E27FC236}">
              <a16:creationId xmlns:a16="http://schemas.microsoft.com/office/drawing/2014/main" id="{9082D713-BD53-48B2-B674-4C69AF5C214C}"/>
            </a:ext>
          </a:extLst>
        </xdr:cNvPr>
        <xdr:cNvSpPr txBox="1"/>
      </xdr:nvSpPr>
      <xdr:spPr>
        <a:xfrm>
          <a:off x="14389744"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144797</xdr:rowOff>
    </xdr:from>
    <xdr:ext cx="405111" cy="259045"/>
    <xdr:sp macro="" textlink="">
      <xdr:nvSpPr>
        <xdr:cNvPr id="498" name="n_3mainValue【一般廃棄物処理施設】&#10;有形固定資産減価償却率">
          <a:extLst>
            <a:ext uri="{FF2B5EF4-FFF2-40B4-BE49-F238E27FC236}">
              <a16:creationId xmlns:a16="http://schemas.microsoft.com/office/drawing/2014/main" id="{086E87E0-6292-4F46-B367-01034A40B835}"/>
            </a:ext>
          </a:extLst>
        </xdr:cNvPr>
        <xdr:cNvSpPr txBox="1"/>
      </xdr:nvSpPr>
      <xdr:spPr>
        <a:xfrm>
          <a:off x="13500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2BA5A6C8-69B7-4BE5-8A32-B18CF68252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3AC63496-D5F8-48F5-86F9-91D28F2640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FFC4D9D4-FAB4-4722-BA9C-3E06ACA2BA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574C87E6-2215-4A54-BF30-1990683521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7CAAD254-CFE8-4197-AE76-3DE0F4C223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DE6E1747-6D77-4035-950B-8EEE74CBE5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CE999F93-BD9D-400F-AACD-10B6884509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0A41A341-D83F-494C-915D-5C19BC095ED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EE8AB77D-D5B4-448A-94DD-A0DA8A36B5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030E27A6-371E-43C4-8CC5-A0357B7EA1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09" name="直線コネクタ 508">
          <a:extLst>
            <a:ext uri="{FF2B5EF4-FFF2-40B4-BE49-F238E27FC236}">
              <a16:creationId xmlns:a16="http://schemas.microsoft.com/office/drawing/2014/main" id="{D439D7CA-BEE2-4582-9709-DC8D2ED0A209}"/>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0" name="テキスト ボックス 509">
          <a:extLst>
            <a:ext uri="{FF2B5EF4-FFF2-40B4-BE49-F238E27FC236}">
              <a16:creationId xmlns:a16="http://schemas.microsoft.com/office/drawing/2014/main" id="{6163F7C1-2569-424C-8ADC-5EC75062059C}"/>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a:extLst>
            <a:ext uri="{FF2B5EF4-FFF2-40B4-BE49-F238E27FC236}">
              <a16:creationId xmlns:a16="http://schemas.microsoft.com/office/drawing/2014/main" id="{801C959E-FD0F-4F9F-82A9-4F8F8DF4E25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2" name="テキスト ボックス 511">
          <a:extLst>
            <a:ext uri="{FF2B5EF4-FFF2-40B4-BE49-F238E27FC236}">
              <a16:creationId xmlns:a16="http://schemas.microsoft.com/office/drawing/2014/main" id="{5FC97269-BEAA-403A-9AB6-1DC8CB4BFAA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3" name="直線コネクタ 512">
          <a:extLst>
            <a:ext uri="{FF2B5EF4-FFF2-40B4-BE49-F238E27FC236}">
              <a16:creationId xmlns:a16="http://schemas.microsoft.com/office/drawing/2014/main" id="{2AE78A89-E676-4BBA-AAA7-D716053EDC6B}"/>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4" name="テキスト ボックス 513">
          <a:extLst>
            <a:ext uri="{FF2B5EF4-FFF2-40B4-BE49-F238E27FC236}">
              <a16:creationId xmlns:a16="http://schemas.microsoft.com/office/drawing/2014/main" id="{9F211B3C-BBCF-420E-AFC1-DCBC81887342}"/>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a:extLst>
            <a:ext uri="{FF2B5EF4-FFF2-40B4-BE49-F238E27FC236}">
              <a16:creationId xmlns:a16="http://schemas.microsoft.com/office/drawing/2014/main" id="{0A3504A8-3A71-4A4A-B980-2F975D686F6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6" name="テキスト ボックス 515">
          <a:extLst>
            <a:ext uri="{FF2B5EF4-FFF2-40B4-BE49-F238E27FC236}">
              <a16:creationId xmlns:a16="http://schemas.microsoft.com/office/drawing/2014/main" id="{7A1AEA13-DA33-4AA3-A2EC-4ABB63E867A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一般廃棄物処理施設】&#10;一人当たり有形固定資産（償却資産）額グラフ枠">
          <a:extLst>
            <a:ext uri="{FF2B5EF4-FFF2-40B4-BE49-F238E27FC236}">
              <a16:creationId xmlns:a16="http://schemas.microsoft.com/office/drawing/2014/main" id="{90985172-11CC-4609-B1F1-8B929C49B7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18" name="直線コネクタ 517">
          <a:extLst>
            <a:ext uri="{FF2B5EF4-FFF2-40B4-BE49-F238E27FC236}">
              <a16:creationId xmlns:a16="http://schemas.microsoft.com/office/drawing/2014/main" id="{727F8F50-018A-488F-89B0-DF892C1B776C}"/>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19" name="【一般廃棄物処理施設】&#10;一人当たり有形固定資産（償却資産）額最小値テキスト">
          <a:extLst>
            <a:ext uri="{FF2B5EF4-FFF2-40B4-BE49-F238E27FC236}">
              <a16:creationId xmlns:a16="http://schemas.microsoft.com/office/drawing/2014/main" id="{12F7996C-C9CB-4932-82E0-F0B99AACFA16}"/>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0" name="直線コネクタ 519">
          <a:extLst>
            <a:ext uri="{FF2B5EF4-FFF2-40B4-BE49-F238E27FC236}">
              <a16:creationId xmlns:a16="http://schemas.microsoft.com/office/drawing/2014/main" id="{6B64D90B-B048-44B6-BB20-DC1D3047DBF3}"/>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21" name="【一般廃棄物処理施設】&#10;一人当たり有形固定資産（償却資産）額最大値テキスト">
          <a:extLst>
            <a:ext uri="{FF2B5EF4-FFF2-40B4-BE49-F238E27FC236}">
              <a16:creationId xmlns:a16="http://schemas.microsoft.com/office/drawing/2014/main" id="{E388BA5F-5E8F-4B15-8CAE-5A48C20886C1}"/>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22" name="直線コネクタ 521">
          <a:extLst>
            <a:ext uri="{FF2B5EF4-FFF2-40B4-BE49-F238E27FC236}">
              <a16:creationId xmlns:a16="http://schemas.microsoft.com/office/drawing/2014/main" id="{411093E5-496D-401B-B163-B2CBFA9E38A4}"/>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23" name="【一般廃棄物処理施設】&#10;一人当たり有形固定資産（償却資産）額平均値テキスト">
          <a:extLst>
            <a:ext uri="{FF2B5EF4-FFF2-40B4-BE49-F238E27FC236}">
              <a16:creationId xmlns:a16="http://schemas.microsoft.com/office/drawing/2014/main" id="{51D6F29F-C81A-4DBB-A500-C4568CE3476C}"/>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24" name="フローチャート: 判断 523">
          <a:extLst>
            <a:ext uri="{FF2B5EF4-FFF2-40B4-BE49-F238E27FC236}">
              <a16:creationId xmlns:a16="http://schemas.microsoft.com/office/drawing/2014/main" id="{816A34B3-C50C-4B98-BFC9-221FA6FAD7FC}"/>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25" name="フローチャート: 判断 524">
          <a:extLst>
            <a:ext uri="{FF2B5EF4-FFF2-40B4-BE49-F238E27FC236}">
              <a16:creationId xmlns:a16="http://schemas.microsoft.com/office/drawing/2014/main" id="{4878BAAA-BD13-403F-B4DA-E6B0A2C33C06}"/>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26" name="フローチャート: 判断 525">
          <a:extLst>
            <a:ext uri="{FF2B5EF4-FFF2-40B4-BE49-F238E27FC236}">
              <a16:creationId xmlns:a16="http://schemas.microsoft.com/office/drawing/2014/main" id="{96299D80-71E2-4C93-9A96-C6578E605C3D}"/>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27" name="フローチャート: 判断 526">
          <a:extLst>
            <a:ext uri="{FF2B5EF4-FFF2-40B4-BE49-F238E27FC236}">
              <a16:creationId xmlns:a16="http://schemas.microsoft.com/office/drawing/2014/main" id="{BC476E3B-8318-4717-8DED-040DB79330A2}"/>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28" name="フローチャート: 判断 527">
          <a:extLst>
            <a:ext uri="{FF2B5EF4-FFF2-40B4-BE49-F238E27FC236}">
              <a16:creationId xmlns:a16="http://schemas.microsoft.com/office/drawing/2014/main" id="{372AFB67-C492-4A25-B44A-8D22D29743A7}"/>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772DD37-AD8E-493D-BAE7-F14FBDD715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01EEE60-5F88-4885-880C-BDEBC8A512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038A49D-6B7B-412B-8FDA-4C566715F1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88603C9-8C07-4B68-A1C4-DF8BA9E0A4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DAEBCBA-321B-49C4-A93D-F715E0C3D2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70103</xdr:rowOff>
    </xdr:from>
    <xdr:to>
      <xdr:col>112</xdr:col>
      <xdr:colOff>38100</xdr:colOff>
      <xdr:row>41</xdr:row>
      <xdr:rowOff>253</xdr:rowOff>
    </xdr:to>
    <xdr:sp macro="" textlink="">
      <xdr:nvSpPr>
        <xdr:cNvPr id="534" name="楕円 533">
          <a:extLst>
            <a:ext uri="{FF2B5EF4-FFF2-40B4-BE49-F238E27FC236}">
              <a16:creationId xmlns:a16="http://schemas.microsoft.com/office/drawing/2014/main" id="{2814D0B3-FEB1-43D3-ACE6-2F90B680CEFC}"/>
            </a:ext>
          </a:extLst>
        </xdr:cNvPr>
        <xdr:cNvSpPr/>
      </xdr:nvSpPr>
      <xdr:spPr>
        <a:xfrm>
          <a:off x="21272500" y="69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70348</xdr:rowOff>
    </xdr:from>
    <xdr:to>
      <xdr:col>107</xdr:col>
      <xdr:colOff>101600</xdr:colOff>
      <xdr:row>41</xdr:row>
      <xdr:rowOff>498</xdr:rowOff>
    </xdr:to>
    <xdr:sp macro="" textlink="">
      <xdr:nvSpPr>
        <xdr:cNvPr id="535" name="楕円 534">
          <a:extLst>
            <a:ext uri="{FF2B5EF4-FFF2-40B4-BE49-F238E27FC236}">
              <a16:creationId xmlns:a16="http://schemas.microsoft.com/office/drawing/2014/main" id="{DF99262C-F2FB-4157-AF33-C37C12A68462}"/>
            </a:ext>
          </a:extLst>
        </xdr:cNvPr>
        <xdr:cNvSpPr/>
      </xdr:nvSpPr>
      <xdr:spPr>
        <a:xfrm>
          <a:off x="20383500" y="692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120903</xdr:rowOff>
    </xdr:from>
    <xdr:to>
      <xdr:col>111</xdr:col>
      <xdr:colOff>177800</xdr:colOff>
      <xdr:row>40</xdr:row>
      <xdr:rowOff>121148</xdr:rowOff>
    </xdr:to>
    <xdr:cxnSp macro="">
      <xdr:nvCxnSpPr>
        <xdr:cNvPr id="536" name="直線コネクタ 535">
          <a:extLst>
            <a:ext uri="{FF2B5EF4-FFF2-40B4-BE49-F238E27FC236}">
              <a16:creationId xmlns:a16="http://schemas.microsoft.com/office/drawing/2014/main" id="{EA1EEDBA-1619-45D1-A565-A84A8E8C0CCC}"/>
            </a:ext>
          </a:extLst>
        </xdr:cNvPr>
        <xdr:cNvCxnSpPr/>
      </xdr:nvCxnSpPr>
      <xdr:spPr>
        <a:xfrm flipV="1">
          <a:off x="20434300" y="6978903"/>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70520</xdr:rowOff>
    </xdr:from>
    <xdr:to>
      <xdr:col>102</xdr:col>
      <xdr:colOff>165100</xdr:colOff>
      <xdr:row>41</xdr:row>
      <xdr:rowOff>670</xdr:rowOff>
    </xdr:to>
    <xdr:sp macro="" textlink="">
      <xdr:nvSpPr>
        <xdr:cNvPr id="537" name="楕円 536">
          <a:extLst>
            <a:ext uri="{FF2B5EF4-FFF2-40B4-BE49-F238E27FC236}">
              <a16:creationId xmlns:a16="http://schemas.microsoft.com/office/drawing/2014/main" id="{B40C300B-27B2-4FB0-87A9-F8D9C497CCCD}"/>
            </a:ext>
          </a:extLst>
        </xdr:cNvPr>
        <xdr:cNvSpPr/>
      </xdr:nvSpPr>
      <xdr:spPr>
        <a:xfrm>
          <a:off x="19494500" y="69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121148</xdr:rowOff>
    </xdr:from>
    <xdr:to>
      <xdr:col>107</xdr:col>
      <xdr:colOff>50800</xdr:colOff>
      <xdr:row>40</xdr:row>
      <xdr:rowOff>121320</xdr:rowOff>
    </xdr:to>
    <xdr:cxnSp macro="">
      <xdr:nvCxnSpPr>
        <xdr:cNvPr id="538" name="直線コネクタ 537">
          <a:extLst>
            <a:ext uri="{FF2B5EF4-FFF2-40B4-BE49-F238E27FC236}">
              <a16:creationId xmlns:a16="http://schemas.microsoft.com/office/drawing/2014/main" id="{906D3DAB-AF32-4831-AE34-15C95A28295A}"/>
            </a:ext>
          </a:extLst>
        </xdr:cNvPr>
        <xdr:cNvCxnSpPr/>
      </xdr:nvCxnSpPr>
      <xdr:spPr>
        <a:xfrm flipV="1">
          <a:off x="19545300" y="697914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39" name="n_1aveValue【一般廃棄物処理施設】&#10;一人当たり有形固定資産（償却資産）額">
          <a:extLst>
            <a:ext uri="{FF2B5EF4-FFF2-40B4-BE49-F238E27FC236}">
              <a16:creationId xmlns:a16="http://schemas.microsoft.com/office/drawing/2014/main" id="{88EFACBF-A8FF-467D-BB34-5DF8CC5041D6}"/>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40" name="n_2aveValue【一般廃棄物処理施設】&#10;一人当たり有形固定資産（償却資産）額">
          <a:extLst>
            <a:ext uri="{FF2B5EF4-FFF2-40B4-BE49-F238E27FC236}">
              <a16:creationId xmlns:a16="http://schemas.microsoft.com/office/drawing/2014/main" id="{67477603-4447-4C35-A715-8A31201B5448}"/>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41" name="n_3aveValue【一般廃棄物処理施設】&#10;一人当たり有形固定資産（償却資産）額">
          <a:extLst>
            <a:ext uri="{FF2B5EF4-FFF2-40B4-BE49-F238E27FC236}">
              <a16:creationId xmlns:a16="http://schemas.microsoft.com/office/drawing/2014/main" id="{769D30A6-3173-4CD3-9A62-58CFD2C8D359}"/>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42" name="n_4aveValue【一般廃棄物処理施設】&#10;一人当たり有形固定資産（償却資産）額">
          <a:extLst>
            <a:ext uri="{FF2B5EF4-FFF2-40B4-BE49-F238E27FC236}">
              <a16:creationId xmlns:a16="http://schemas.microsoft.com/office/drawing/2014/main" id="{36DCA42E-C497-4C47-983F-C63CC85D6A2A}"/>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162830</xdr:rowOff>
    </xdr:from>
    <xdr:ext cx="534377" cy="259045"/>
    <xdr:sp macro="" textlink="">
      <xdr:nvSpPr>
        <xdr:cNvPr id="543" name="n_1mainValue【一般廃棄物処理施設】&#10;一人当たり有形固定資産（償却資産）額">
          <a:extLst>
            <a:ext uri="{FF2B5EF4-FFF2-40B4-BE49-F238E27FC236}">
              <a16:creationId xmlns:a16="http://schemas.microsoft.com/office/drawing/2014/main" id="{FFD5C7DD-125E-44AF-8BB6-B9B2FD5282E2}"/>
            </a:ext>
          </a:extLst>
        </xdr:cNvPr>
        <xdr:cNvSpPr txBox="1"/>
      </xdr:nvSpPr>
      <xdr:spPr>
        <a:xfrm>
          <a:off x="21043411" y="70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163075</xdr:rowOff>
    </xdr:from>
    <xdr:ext cx="534377" cy="259045"/>
    <xdr:sp macro="" textlink="">
      <xdr:nvSpPr>
        <xdr:cNvPr id="544" name="n_2mainValue【一般廃棄物処理施設】&#10;一人当たり有形固定資産（償却資産）額">
          <a:extLst>
            <a:ext uri="{FF2B5EF4-FFF2-40B4-BE49-F238E27FC236}">
              <a16:creationId xmlns:a16="http://schemas.microsoft.com/office/drawing/2014/main" id="{EBAD1607-CB6B-4BCC-95EC-389CC23DF7C8}"/>
            </a:ext>
          </a:extLst>
        </xdr:cNvPr>
        <xdr:cNvSpPr txBox="1"/>
      </xdr:nvSpPr>
      <xdr:spPr>
        <a:xfrm>
          <a:off x="20167111" y="702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163247</xdr:rowOff>
    </xdr:from>
    <xdr:ext cx="534377" cy="259045"/>
    <xdr:sp macro="" textlink="">
      <xdr:nvSpPr>
        <xdr:cNvPr id="545" name="n_3mainValue【一般廃棄物処理施設】&#10;一人当たり有形固定資産（償却資産）額">
          <a:extLst>
            <a:ext uri="{FF2B5EF4-FFF2-40B4-BE49-F238E27FC236}">
              <a16:creationId xmlns:a16="http://schemas.microsoft.com/office/drawing/2014/main" id="{EEA7C530-4566-4932-8418-5E034B940ED4}"/>
            </a:ext>
          </a:extLst>
        </xdr:cNvPr>
        <xdr:cNvSpPr txBox="1"/>
      </xdr:nvSpPr>
      <xdr:spPr>
        <a:xfrm>
          <a:off x="19278111" y="70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9A925167-EADD-42B4-B7E1-363D18DD0B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1BD037DA-3CDE-4C4F-882E-B28612A08C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C9413AB8-F183-40F6-8F58-345B30D5D6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01D19F74-A032-467C-B0DF-0086CE30E3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4786297D-2AB2-481D-906D-DB72C281D0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52AB9CC4-C21D-4A7B-9D76-57EA35F539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0B6AB20F-C02C-4DD5-86AB-0EB6470CBF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6C746845-A5EF-4952-B13B-5F6B64C9A02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45951CE5-C36E-46FB-9220-92F809FAB6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D6A6F535-B7CB-4EFA-8500-74E27EA2BE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D4CE6FE8-57E3-4266-9F6E-F3D3A824AD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D597F80A-9058-4200-9F36-2D81FA7DF3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15CADA17-18F2-4851-A90E-30B01B258A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C81E3702-7779-4658-ACBF-68ADE824D9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59AB35B3-FF1B-4147-8664-F8173B5260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11A0019-1795-4AEC-9FFC-39AD37B600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731B0E68-0FD8-418F-BDFF-A8AB64846B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AA6E1844-9A3A-4042-99A0-E21C1A659E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4" name="直線コネクタ 563">
          <a:extLst>
            <a:ext uri="{FF2B5EF4-FFF2-40B4-BE49-F238E27FC236}">
              <a16:creationId xmlns:a16="http://schemas.microsoft.com/office/drawing/2014/main" id="{50DEF23F-694C-4F42-8F99-7713606E18D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5" name="テキスト ボックス 564">
          <a:extLst>
            <a:ext uri="{FF2B5EF4-FFF2-40B4-BE49-F238E27FC236}">
              <a16:creationId xmlns:a16="http://schemas.microsoft.com/office/drawing/2014/main" id="{383D9399-0E94-4DFE-B2F9-E5B98BE90A4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6" name="直線コネクタ 565">
          <a:extLst>
            <a:ext uri="{FF2B5EF4-FFF2-40B4-BE49-F238E27FC236}">
              <a16:creationId xmlns:a16="http://schemas.microsoft.com/office/drawing/2014/main" id="{44BFC1E1-F32E-475B-AFDE-A09A13329E5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7" name="テキスト ボックス 566">
          <a:extLst>
            <a:ext uri="{FF2B5EF4-FFF2-40B4-BE49-F238E27FC236}">
              <a16:creationId xmlns:a16="http://schemas.microsoft.com/office/drawing/2014/main" id="{3EB94C12-9D20-46FD-ACD4-D425875E656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8" name="直線コネクタ 567">
          <a:extLst>
            <a:ext uri="{FF2B5EF4-FFF2-40B4-BE49-F238E27FC236}">
              <a16:creationId xmlns:a16="http://schemas.microsoft.com/office/drawing/2014/main" id="{A464D3BE-CDEE-4485-9082-732B4F808AA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9" name="テキスト ボックス 568">
          <a:extLst>
            <a:ext uri="{FF2B5EF4-FFF2-40B4-BE49-F238E27FC236}">
              <a16:creationId xmlns:a16="http://schemas.microsoft.com/office/drawing/2014/main" id="{DB00F3A5-4FA1-4624-8FF2-1D2327A9EE2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0" name="直線コネクタ 569">
          <a:extLst>
            <a:ext uri="{FF2B5EF4-FFF2-40B4-BE49-F238E27FC236}">
              <a16:creationId xmlns:a16="http://schemas.microsoft.com/office/drawing/2014/main" id="{3A40784F-CFA9-4147-A84D-2E98FBC7AFA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1" name="テキスト ボックス 570">
          <a:extLst>
            <a:ext uri="{FF2B5EF4-FFF2-40B4-BE49-F238E27FC236}">
              <a16:creationId xmlns:a16="http://schemas.microsoft.com/office/drawing/2014/main" id="{B80713EE-0CCF-41C5-8B86-44D0AE80D9A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2" name="直線コネクタ 571">
          <a:extLst>
            <a:ext uri="{FF2B5EF4-FFF2-40B4-BE49-F238E27FC236}">
              <a16:creationId xmlns:a16="http://schemas.microsoft.com/office/drawing/2014/main" id="{846B793F-FE00-432F-856E-CC727414A5B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3" name="テキスト ボックス 572">
          <a:extLst>
            <a:ext uri="{FF2B5EF4-FFF2-40B4-BE49-F238E27FC236}">
              <a16:creationId xmlns:a16="http://schemas.microsoft.com/office/drawing/2014/main" id="{78D0F773-8377-4B4F-BCAD-FF991B80C0B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4" name="直線コネクタ 573">
          <a:extLst>
            <a:ext uri="{FF2B5EF4-FFF2-40B4-BE49-F238E27FC236}">
              <a16:creationId xmlns:a16="http://schemas.microsoft.com/office/drawing/2014/main" id="{E2EB9803-1544-4691-B677-25D7251F783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455F3273-4D30-4273-A858-3E63CC5BA0D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B5533D6C-6B30-4B79-A185-6C6DF312207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3DFDC6B1-8BA7-45D3-B035-EF3986C70C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a:extLst>
            <a:ext uri="{FF2B5EF4-FFF2-40B4-BE49-F238E27FC236}">
              <a16:creationId xmlns:a16="http://schemas.microsoft.com/office/drawing/2014/main" id="{4B5BB640-33D4-4C6E-A0B8-6E29C76483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79" name="直線コネクタ 578">
          <a:extLst>
            <a:ext uri="{FF2B5EF4-FFF2-40B4-BE49-F238E27FC236}">
              <a16:creationId xmlns:a16="http://schemas.microsoft.com/office/drawing/2014/main" id="{92E1A8C4-4DF7-41FE-9EA1-F6DA59FE6978}"/>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0" name="【保健センター・保健所】&#10;一人当たり面積最小値テキスト">
          <a:extLst>
            <a:ext uri="{FF2B5EF4-FFF2-40B4-BE49-F238E27FC236}">
              <a16:creationId xmlns:a16="http://schemas.microsoft.com/office/drawing/2014/main" id="{15C500DF-4D6C-476C-9899-378D389F51E3}"/>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1" name="直線コネクタ 580">
          <a:extLst>
            <a:ext uri="{FF2B5EF4-FFF2-40B4-BE49-F238E27FC236}">
              <a16:creationId xmlns:a16="http://schemas.microsoft.com/office/drawing/2014/main" id="{99249476-C66F-4C52-80FB-38EE1265E71D}"/>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82" name="【保健センター・保健所】&#10;一人当たり面積最大値テキスト">
          <a:extLst>
            <a:ext uri="{FF2B5EF4-FFF2-40B4-BE49-F238E27FC236}">
              <a16:creationId xmlns:a16="http://schemas.microsoft.com/office/drawing/2014/main" id="{0C468DCA-7510-4D83-A3CD-EEF822299BDB}"/>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83" name="直線コネクタ 582">
          <a:extLst>
            <a:ext uri="{FF2B5EF4-FFF2-40B4-BE49-F238E27FC236}">
              <a16:creationId xmlns:a16="http://schemas.microsoft.com/office/drawing/2014/main" id="{99869679-7D9B-4205-9DC3-E13089407D49}"/>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84" name="【保健センター・保健所】&#10;一人当たり面積平均値テキスト">
          <a:extLst>
            <a:ext uri="{FF2B5EF4-FFF2-40B4-BE49-F238E27FC236}">
              <a16:creationId xmlns:a16="http://schemas.microsoft.com/office/drawing/2014/main" id="{52D3F289-F21F-4D4F-9F61-4271DC140219}"/>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85" name="フローチャート: 判断 584">
          <a:extLst>
            <a:ext uri="{FF2B5EF4-FFF2-40B4-BE49-F238E27FC236}">
              <a16:creationId xmlns:a16="http://schemas.microsoft.com/office/drawing/2014/main" id="{E7430D3F-9751-4951-8F25-4E8921254A7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86" name="フローチャート: 判断 585">
          <a:extLst>
            <a:ext uri="{FF2B5EF4-FFF2-40B4-BE49-F238E27FC236}">
              <a16:creationId xmlns:a16="http://schemas.microsoft.com/office/drawing/2014/main" id="{E089796D-C3BB-4804-B848-36B659C95245}"/>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87" name="フローチャート: 判断 586">
          <a:extLst>
            <a:ext uri="{FF2B5EF4-FFF2-40B4-BE49-F238E27FC236}">
              <a16:creationId xmlns:a16="http://schemas.microsoft.com/office/drawing/2014/main" id="{0FAB0498-9A81-4955-A254-6073170E9CC6}"/>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88" name="フローチャート: 判断 587">
          <a:extLst>
            <a:ext uri="{FF2B5EF4-FFF2-40B4-BE49-F238E27FC236}">
              <a16:creationId xmlns:a16="http://schemas.microsoft.com/office/drawing/2014/main" id="{4159CCEB-3070-43F9-8C5E-F498C2EF7C03}"/>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89" name="フローチャート: 判断 588">
          <a:extLst>
            <a:ext uri="{FF2B5EF4-FFF2-40B4-BE49-F238E27FC236}">
              <a16:creationId xmlns:a16="http://schemas.microsoft.com/office/drawing/2014/main" id="{69F7C2F1-7D90-4EED-8C3C-D1B5574930FB}"/>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3E87CB85-4C28-42D2-A16D-DCD2A86281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A6F15E2C-07EA-465B-AFAA-718034D87B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B59B805E-2954-460E-9322-405BF9EAC4C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5A98593-8F2F-4F47-8118-E28CD3DC28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61AF50F7-C163-4345-8684-1AC0EA1DDA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84727</xdr:rowOff>
    </xdr:from>
    <xdr:to>
      <xdr:col>112</xdr:col>
      <xdr:colOff>38100</xdr:colOff>
      <xdr:row>64</xdr:row>
      <xdr:rowOff>14877</xdr:rowOff>
    </xdr:to>
    <xdr:sp macro="" textlink="">
      <xdr:nvSpPr>
        <xdr:cNvPr id="595" name="楕円 594">
          <a:extLst>
            <a:ext uri="{FF2B5EF4-FFF2-40B4-BE49-F238E27FC236}">
              <a16:creationId xmlns:a16="http://schemas.microsoft.com/office/drawing/2014/main" id="{F1CA0FC1-CE02-4F2E-A1CA-7EE3EC781EA0}"/>
            </a:ext>
          </a:extLst>
        </xdr:cNvPr>
        <xdr:cNvSpPr/>
      </xdr:nvSpPr>
      <xdr:spPr>
        <a:xfrm>
          <a:off x="21272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87993</xdr:rowOff>
    </xdr:from>
    <xdr:to>
      <xdr:col>107</xdr:col>
      <xdr:colOff>101600</xdr:colOff>
      <xdr:row>64</xdr:row>
      <xdr:rowOff>18143</xdr:rowOff>
    </xdr:to>
    <xdr:sp macro="" textlink="">
      <xdr:nvSpPr>
        <xdr:cNvPr id="596" name="楕円 595">
          <a:extLst>
            <a:ext uri="{FF2B5EF4-FFF2-40B4-BE49-F238E27FC236}">
              <a16:creationId xmlns:a16="http://schemas.microsoft.com/office/drawing/2014/main" id="{E6286DC4-5507-492F-B292-432768457791}"/>
            </a:ext>
          </a:extLst>
        </xdr:cNvPr>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135527</xdr:rowOff>
    </xdr:from>
    <xdr:to>
      <xdr:col>111</xdr:col>
      <xdr:colOff>177800</xdr:colOff>
      <xdr:row>63</xdr:row>
      <xdr:rowOff>138793</xdr:rowOff>
    </xdr:to>
    <xdr:cxnSp macro="">
      <xdr:nvCxnSpPr>
        <xdr:cNvPr id="597" name="直線コネクタ 596">
          <a:extLst>
            <a:ext uri="{FF2B5EF4-FFF2-40B4-BE49-F238E27FC236}">
              <a16:creationId xmlns:a16="http://schemas.microsoft.com/office/drawing/2014/main" id="{4109BFD7-70B4-4EFB-8089-199702E89CA4}"/>
            </a:ext>
          </a:extLst>
        </xdr:cNvPr>
        <xdr:cNvCxnSpPr/>
      </xdr:nvCxnSpPr>
      <xdr:spPr>
        <a:xfrm flipV="1">
          <a:off x="20434300" y="1093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87993</xdr:rowOff>
    </xdr:from>
    <xdr:to>
      <xdr:col>102</xdr:col>
      <xdr:colOff>165100</xdr:colOff>
      <xdr:row>64</xdr:row>
      <xdr:rowOff>18143</xdr:rowOff>
    </xdr:to>
    <xdr:sp macro="" textlink="">
      <xdr:nvSpPr>
        <xdr:cNvPr id="598" name="楕円 597">
          <a:extLst>
            <a:ext uri="{FF2B5EF4-FFF2-40B4-BE49-F238E27FC236}">
              <a16:creationId xmlns:a16="http://schemas.microsoft.com/office/drawing/2014/main" id="{1A89A97B-1CD9-409F-870D-AA6EAE9A968C}"/>
            </a:ext>
          </a:extLst>
        </xdr:cNvPr>
        <xdr:cNvSpPr/>
      </xdr:nvSpPr>
      <xdr:spPr>
        <a:xfrm>
          <a:off x="19494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138793</xdr:rowOff>
    </xdr:from>
    <xdr:to>
      <xdr:col>107</xdr:col>
      <xdr:colOff>50800</xdr:colOff>
      <xdr:row>63</xdr:row>
      <xdr:rowOff>138793</xdr:rowOff>
    </xdr:to>
    <xdr:cxnSp macro="">
      <xdr:nvCxnSpPr>
        <xdr:cNvPr id="599" name="直線コネクタ 598">
          <a:extLst>
            <a:ext uri="{FF2B5EF4-FFF2-40B4-BE49-F238E27FC236}">
              <a16:creationId xmlns:a16="http://schemas.microsoft.com/office/drawing/2014/main" id="{F364F605-FB9A-4703-8312-3790C56EB108}"/>
            </a:ext>
          </a:extLst>
        </xdr:cNvPr>
        <xdr:cNvCxnSpPr/>
      </xdr:nvCxnSpPr>
      <xdr:spPr>
        <a:xfrm>
          <a:off x="19545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00" name="n_1aveValue【保健センター・保健所】&#10;一人当たり面積">
          <a:extLst>
            <a:ext uri="{FF2B5EF4-FFF2-40B4-BE49-F238E27FC236}">
              <a16:creationId xmlns:a16="http://schemas.microsoft.com/office/drawing/2014/main" id="{1BAAFD3A-0396-496E-8BCA-DC2CF09D6BDB}"/>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01" name="n_2aveValue【保健センター・保健所】&#10;一人当たり面積">
          <a:extLst>
            <a:ext uri="{FF2B5EF4-FFF2-40B4-BE49-F238E27FC236}">
              <a16:creationId xmlns:a16="http://schemas.microsoft.com/office/drawing/2014/main" id="{22210600-7765-43A2-BC01-8DA8C6A96B50}"/>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02" name="n_3aveValue【保健センター・保健所】&#10;一人当たり面積">
          <a:extLst>
            <a:ext uri="{FF2B5EF4-FFF2-40B4-BE49-F238E27FC236}">
              <a16:creationId xmlns:a16="http://schemas.microsoft.com/office/drawing/2014/main" id="{5FA2363C-AC07-4ACB-A297-980A3F24181F}"/>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03" name="n_4aveValue【保健センター・保健所】&#10;一人当たり面積">
          <a:extLst>
            <a:ext uri="{FF2B5EF4-FFF2-40B4-BE49-F238E27FC236}">
              <a16:creationId xmlns:a16="http://schemas.microsoft.com/office/drawing/2014/main" id="{4B700DE8-A15A-4370-AC9A-A7E16EA5F479}"/>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6004</xdr:rowOff>
    </xdr:from>
    <xdr:ext cx="469744" cy="259045"/>
    <xdr:sp macro="" textlink="">
      <xdr:nvSpPr>
        <xdr:cNvPr id="604" name="n_1mainValue【保健センター・保健所】&#10;一人当たり面積">
          <a:extLst>
            <a:ext uri="{FF2B5EF4-FFF2-40B4-BE49-F238E27FC236}">
              <a16:creationId xmlns:a16="http://schemas.microsoft.com/office/drawing/2014/main" id="{5799D61D-281A-4879-AD1D-186A3813780E}"/>
            </a:ext>
          </a:extLst>
        </xdr:cNvPr>
        <xdr:cNvSpPr txBox="1"/>
      </xdr:nvSpPr>
      <xdr:spPr>
        <a:xfrm>
          <a:off x="21075727" y="109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605" name="n_2mainValue【保健センター・保健所】&#10;一人当たり面積">
          <a:extLst>
            <a:ext uri="{FF2B5EF4-FFF2-40B4-BE49-F238E27FC236}">
              <a16:creationId xmlns:a16="http://schemas.microsoft.com/office/drawing/2014/main" id="{D7D4F044-002B-4D2B-9327-9EDCD2C8F593}"/>
            </a:ext>
          </a:extLst>
        </xdr:cNvPr>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9270</xdr:rowOff>
    </xdr:from>
    <xdr:ext cx="469744" cy="259045"/>
    <xdr:sp macro="" textlink="">
      <xdr:nvSpPr>
        <xdr:cNvPr id="606" name="n_3mainValue【保健センター・保健所】&#10;一人当たり面積">
          <a:extLst>
            <a:ext uri="{FF2B5EF4-FFF2-40B4-BE49-F238E27FC236}">
              <a16:creationId xmlns:a16="http://schemas.microsoft.com/office/drawing/2014/main" id="{9A8DEA2F-682A-444E-B1CE-712FACFD9A2F}"/>
            </a:ext>
          </a:extLst>
        </xdr:cNvPr>
        <xdr:cNvSpPr txBox="1"/>
      </xdr:nvSpPr>
      <xdr:spPr>
        <a:xfrm>
          <a:off x="19310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7EB51AE9-74BC-42A1-90C6-91E1380CCA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F08435AA-7352-4ECC-B221-C85E832CB9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B2FCDDCA-17B8-491E-A07C-3F6540B48D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D921B694-5C19-436E-AA65-816EB0019D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E3C98E83-7A72-4C3D-B375-90F868EA13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669C87FE-D517-4A8D-B2B2-6604ED7FF4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D276CD8C-FAFA-4827-8096-B57CB4278F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C9774C33-1E2A-45C3-B759-17298D54A9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A108770F-0E0C-45DC-B8A5-FA9A4A8AF5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85D3FD19-5648-4C1E-B14A-13CD750839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7" name="テキスト ボックス 616">
          <a:extLst>
            <a:ext uri="{FF2B5EF4-FFF2-40B4-BE49-F238E27FC236}">
              <a16:creationId xmlns:a16="http://schemas.microsoft.com/office/drawing/2014/main" id="{70BAA240-2F56-4709-ADDA-732F1BF2385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8" name="直線コネクタ 617">
          <a:extLst>
            <a:ext uri="{FF2B5EF4-FFF2-40B4-BE49-F238E27FC236}">
              <a16:creationId xmlns:a16="http://schemas.microsoft.com/office/drawing/2014/main" id="{54C08014-5B55-49AF-8DDB-24E5725132F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9" name="テキスト ボックス 618">
          <a:extLst>
            <a:ext uri="{FF2B5EF4-FFF2-40B4-BE49-F238E27FC236}">
              <a16:creationId xmlns:a16="http://schemas.microsoft.com/office/drawing/2014/main" id="{3413E439-53DD-4ADA-8206-782B56B241E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0" name="直線コネクタ 619">
          <a:extLst>
            <a:ext uri="{FF2B5EF4-FFF2-40B4-BE49-F238E27FC236}">
              <a16:creationId xmlns:a16="http://schemas.microsoft.com/office/drawing/2014/main" id="{6FD22280-8ADE-4574-ADF3-B686314016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1" name="テキスト ボックス 620">
          <a:extLst>
            <a:ext uri="{FF2B5EF4-FFF2-40B4-BE49-F238E27FC236}">
              <a16:creationId xmlns:a16="http://schemas.microsoft.com/office/drawing/2014/main" id="{9D63B580-2478-43DF-A761-923A3AF19F8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2" name="直線コネクタ 621">
          <a:extLst>
            <a:ext uri="{FF2B5EF4-FFF2-40B4-BE49-F238E27FC236}">
              <a16:creationId xmlns:a16="http://schemas.microsoft.com/office/drawing/2014/main" id="{B4F7D097-1436-4D99-AD22-6F3C8CF74A8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3" name="テキスト ボックス 622">
          <a:extLst>
            <a:ext uri="{FF2B5EF4-FFF2-40B4-BE49-F238E27FC236}">
              <a16:creationId xmlns:a16="http://schemas.microsoft.com/office/drawing/2014/main" id="{D07E593F-A617-4692-85DD-F7FF349879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4" name="直線コネクタ 623">
          <a:extLst>
            <a:ext uri="{FF2B5EF4-FFF2-40B4-BE49-F238E27FC236}">
              <a16:creationId xmlns:a16="http://schemas.microsoft.com/office/drawing/2014/main" id="{91414F86-99D9-41CC-9D27-8024A8669AD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5" name="テキスト ボックス 624">
          <a:extLst>
            <a:ext uri="{FF2B5EF4-FFF2-40B4-BE49-F238E27FC236}">
              <a16:creationId xmlns:a16="http://schemas.microsoft.com/office/drawing/2014/main" id="{C0D15C0F-7066-45B8-8144-6475381205F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6" name="直線コネクタ 625">
          <a:extLst>
            <a:ext uri="{FF2B5EF4-FFF2-40B4-BE49-F238E27FC236}">
              <a16:creationId xmlns:a16="http://schemas.microsoft.com/office/drawing/2014/main" id="{5A5E8963-7F40-4970-8E75-1F881A0BF4B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7" name="テキスト ボックス 626">
          <a:extLst>
            <a:ext uri="{FF2B5EF4-FFF2-40B4-BE49-F238E27FC236}">
              <a16:creationId xmlns:a16="http://schemas.microsoft.com/office/drawing/2014/main" id="{AB85ECCC-B4EE-4764-A8F5-841DB7A5E85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8" name="直線コネクタ 627">
          <a:extLst>
            <a:ext uri="{FF2B5EF4-FFF2-40B4-BE49-F238E27FC236}">
              <a16:creationId xmlns:a16="http://schemas.microsoft.com/office/drawing/2014/main" id="{4CF2DFA5-F539-4563-95C5-BD5DCBA46CF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9" name="テキスト ボックス 628">
          <a:extLst>
            <a:ext uri="{FF2B5EF4-FFF2-40B4-BE49-F238E27FC236}">
              <a16:creationId xmlns:a16="http://schemas.microsoft.com/office/drawing/2014/main" id="{3036A0D7-339C-401F-8B0D-30E3E14B76A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897E7D86-6B3A-4E57-8691-2898396033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a:extLst>
            <a:ext uri="{FF2B5EF4-FFF2-40B4-BE49-F238E27FC236}">
              <a16:creationId xmlns:a16="http://schemas.microsoft.com/office/drawing/2014/main" id="{AFCA0987-5568-4939-8777-EBE2FD5649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32" name="直線コネクタ 631">
          <a:extLst>
            <a:ext uri="{FF2B5EF4-FFF2-40B4-BE49-F238E27FC236}">
              <a16:creationId xmlns:a16="http://schemas.microsoft.com/office/drawing/2014/main" id="{BB701BAD-6130-4164-A620-AD7E891973F2}"/>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3" name="【消防施設】&#10;有形固定資産減価償却率最小値テキスト">
          <a:extLst>
            <a:ext uri="{FF2B5EF4-FFF2-40B4-BE49-F238E27FC236}">
              <a16:creationId xmlns:a16="http://schemas.microsoft.com/office/drawing/2014/main" id="{495FD4E2-C036-412B-B1A9-BF58F226402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4" name="直線コネクタ 633">
          <a:extLst>
            <a:ext uri="{FF2B5EF4-FFF2-40B4-BE49-F238E27FC236}">
              <a16:creationId xmlns:a16="http://schemas.microsoft.com/office/drawing/2014/main" id="{392F06C5-39A7-474A-9987-04D3727DED0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35" name="【消防施設】&#10;有形固定資産減価償却率最大値テキスト">
          <a:extLst>
            <a:ext uri="{FF2B5EF4-FFF2-40B4-BE49-F238E27FC236}">
              <a16:creationId xmlns:a16="http://schemas.microsoft.com/office/drawing/2014/main" id="{FA82DABC-F7AB-4EF7-BCA7-4923022793E8}"/>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36" name="直線コネクタ 635">
          <a:extLst>
            <a:ext uri="{FF2B5EF4-FFF2-40B4-BE49-F238E27FC236}">
              <a16:creationId xmlns:a16="http://schemas.microsoft.com/office/drawing/2014/main" id="{DA55CA08-4B65-46C5-9BC4-8BFDE1AB5021}"/>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37" name="【消防施設】&#10;有形固定資産減価償却率平均値テキスト">
          <a:extLst>
            <a:ext uri="{FF2B5EF4-FFF2-40B4-BE49-F238E27FC236}">
              <a16:creationId xmlns:a16="http://schemas.microsoft.com/office/drawing/2014/main" id="{DA00D0BB-67B2-4167-8EF4-B82C71E51FF9}"/>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38" name="フローチャート: 判断 637">
          <a:extLst>
            <a:ext uri="{FF2B5EF4-FFF2-40B4-BE49-F238E27FC236}">
              <a16:creationId xmlns:a16="http://schemas.microsoft.com/office/drawing/2014/main" id="{7FE0CBDB-A783-4677-934B-FCC5C788C26C}"/>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39" name="フローチャート: 判断 638">
          <a:extLst>
            <a:ext uri="{FF2B5EF4-FFF2-40B4-BE49-F238E27FC236}">
              <a16:creationId xmlns:a16="http://schemas.microsoft.com/office/drawing/2014/main" id="{44AD1B04-CB3F-4032-BFE2-042AE56D403A}"/>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40" name="フローチャート: 判断 639">
          <a:extLst>
            <a:ext uri="{FF2B5EF4-FFF2-40B4-BE49-F238E27FC236}">
              <a16:creationId xmlns:a16="http://schemas.microsoft.com/office/drawing/2014/main" id="{BCFB8576-6E06-47D0-9F63-3B04CEAFF4DA}"/>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41" name="フローチャート: 判断 640">
          <a:extLst>
            <a:ext uri="{FF2B5EF4-FFF2-40B4-BE49-F238E27FC236}">
              <a16:creationId xmlns:a16="http://schemas.microsoft.com/office/drawing/2014/main" id="{6BCB35FB-F36F-4BC3-86BE-CDE2FEF52F56}"/>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42" name="フローチャート: 判断 641">
          <a:extLst>
            <a:ext uri="{FF2B5EF4-FFF2-40B4-BE49-F238E27FC236}">
              <a16:creationId xmlns:a16="http://schemas.microsoft.com/office/drawing/2014/main" id="{09EDF9BC-E96A-4945-A894-49A908E814D5}"/>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81468DB4-712C-400B-8113-9FC8A8DCAD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917EA7A6-CCDF-48A8-BF73-9B409B4252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5F0A65E1-C167-452E-A6A6-88A6CC9CE4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B84494A4-7D8B-4859-B398-F643053E4B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7D4D05B-7346-471A-B893-6CDAA5A76B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163649</xdr:rowOff>
    </xdr:from>
    <xdr:to>
      <xdr:col>81</xdr:col>
      <xdr:colOff>101600</xdr:colOff>
      <xdr:row>86</xdr:row>
      <xdr:rowOff>93799</xdr:rowOff>
    </xdr:to>
    <xdr:sp macro="" textlink="">
      <xdr:nvSpPr>
        <xdr:cNvPr id="648" name="楕円 647">
          <a:extLst>
            <a:ext uri="{FF2B5EF4-FFF2-40B4-BE49-F238E27FC236}">
              <a16:creationId xmlns:a16="http://schemas.microsoft.com/office/drawing/2014/main" id="{56B06881-8155-4E6D-BF4B-7E5D1791FD0C}"/>
            </a:ext>
          </a:extLst>
        </xdr:cNvPr>
        <xdr:cNvSpPr/>
      </xdr:nvSpPr>
      <xdr:spPr>
        <a:xfrm>
          <a:off x="15430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144055</xdr:rowOff>
    </xdr:from>
    <xdr:to>
      <xdr:col>76</xdr:col>
      <xdr:colOff>165100</xdr:colOff>
      <xdr:row>86</xdr:row>
      <xdr:rowOff>74205</xdr:rowOff>
    </xdr:to>
    <xdr:sp macro="" textlink="">
      <xdr:nvSpPr>
        <xdr:cNvPr id="649" name="楕円 648">
          <a:extLst>
            <a:ext uri="{FF2B5EF4-FFF2-40B4-BE49-F238E27FC236}">
              <a16:creationId xmlns:a16="http://schemas.microsoft.com/office/drawing/2014/main" id="{CA2A9F7B-14C8-47B7-BBF6-1BEEEC12B6A1}"/>
            </a:ext>
          </a:extLst>
        </xdr:cNvPr>
        <xdr:cNvSpPr/>
      </xdr:nvSpPr>
      <xdr:spPr>
        <a:xfrm>
          <a:off x="14541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23405</xdr:rowOff>
    </xdr:from>
    <xdr:to>
      <xdr:col>81</xdr:col>
      <xdr:colOff>50800</xdr:colOff>
      <xdr:row>86</xdr:row>
      <xdr:rowOff>42999</xdr:rowOff>
    </xdr:to>
    <xdr:cxnSp macro="">
      <xdr:nvCxnSpPr>
        <xdr:cNvPr id="650" name="直線コネクタ 649">
          <a:extLst>
            <a:ext uri="{FF2B5EF4-FFF2-40B4-BE49-F238E27FC236}">
              <a16:creationId xmlns:a16="http://schemas.microsoft.com/office/drawing/2014/main" id="{0C2E0709-FD8E-4C0C-99D8-8CC246224A8D}"/>
            </a:ext>
          </a:extLst>
        </xdr:cNvPr>
        <xdr:cNvCxnSpPr/>
      </xdr:nvCxnSpPr>
      <xdr:spPr>
        <a:xfrm>
          <a:off x="14592300" y="147681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119562</xdr:rowOff>
    </xdr:from>
    <xdr:to>
      <xdr:col>72</xdr:col>
      <xdr:colOff>38100</xdr:colOff>
      <xdr:row>86</xdr:row>
      <xdr:rowOff>49712</xdr:rowOff>
    </xdr:to>
    <xdr:sp macro="" textlink="">
      <xdr:nvSpPr>
        <xdr:cNvPr id="651" name="楕円 650">
          <a:extLst>
            <a:ext uri="{FF2B5EF4-FFF2-40B4-BE49-F238E27FC236}">
              <a16:creationId xmlns:a16="http://schemas.microsoft.com/office/drawing/2014/main" id="{1C84E937-6C8C-4A01-841A-156B9029A52A}"/>
            </a:ext>
          </a:extLst>
        </xdr:cNvPr>
        <xdr:cNvSpPr/>
      </xdr:nvSpPr>
      <xdr:spPr>
        <a:xfrm>
          <a:off x="1365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170362</xdr:rowOff>
    </xdr:from>
    <xdr:to>
      <xdr:col>76</xdr:col>
      <xdr:colOff>114300</xdr:colOff>
      <xdr:row>86</xdr:row>
      <xdr:rowOff>23405</xdr:rowOff>
    </xdr:to>
    <xdr:cxnSp macro="">
      <xdr:nvCxnSpPr>
        <xdr:cNvPr id="652" name="直線コネクタ 651">
          <a:extLst>
            <a:ext uri="{FF2B5EF4-FFF2-40B4-BE49-F238E27FC236}">
              <a16:creationId xmlns:a16="http://schemas.microsoft.com/office/drawing/2014/main" id="{8F7EAECF-DDD3-4B6C-B756-E1ACDF868937}"/>
            </a:ext>
          </a:extLst>
        </xdr:cNvPr>
        <xdr:cNvCxnSpPr/>
      </xdr:nvCxnSpPr>
      <xdr:spPr>
        <a:xfrm>
          <a:off x="13703300" y="147436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53" name="n_1aveValue【消防施設】&#10;有形固定資産減価償却率">
          <a:extLst>
            <a:ext uri="{FF2B5EF4-FFF2-40B4-BE49-F238E27FC236}">
              <a16:creationId xmlns:a16="http://schemas.microsoft.com/office/drawing/2014/main" id="{703CCB28-3EE4-4732-9214-6E4E7E16744A}"/>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54" name="n_2aveValue【消防施設】&#10;有形固定資産減価償却率">
          <a:extLst>
            <a:ext uri="{FF2B5EF4-FFF2-40B4-BE49-F238E27FC236}">
              <a16:creationId xmlns:a16="http://schemas.microsoft.com/office/drawing/2014/main" id="{C5264D99-741A-4983-8158-0E6F5ABC3B87}"/>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55" name="n_3aveValue【消防施設】&#10;有形固定資産減価償却率">
          <a:extLst>
            <a:ext uri="{FF2B5EF4-FFF2-40B4-BE49-F238E27FC236}">
              <a16:creationId xmlns:a16="http://schemas.microsoft.com/office/drawing/2014/main" id="{1C05DF4C-D230-4466-941A-8CDC309B787B}"/>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56" name="n_4aveValue【消防施設】&#10;有形固定資産減価償却率">
          <a:extLst>
            <a:ext uri="{FF2B5EF4-FFF2-40B4-BE49-F238E27FC236}">
              <a16:creationId xmlns:a16="http://schemas.microsoft.com/office/drawing/2014/main" id="{06EFC114-C766-4659-973C-22D2666E23ED}"/>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84926</xdr:rowOff>
    </xdr:from>
    <xdr:ext cx="405111" cy="259045"/>
    <xdr:sp macro="" textlink="">
      <xdr:nvSpPr>
        <xdr:cNvPr id="657" name="n_1mainValue【消防施設】&#10;有形固定資産減価償却率">
          <a:extLst>
            <a:ext uri="{FF2B5EF4-FFF2-40B4-BE49-F238E27FC236}">
              <a16:creationId xmlns:a16="http://schemas.microsoft.com/office/drawing/2014/main" id="{49F1DABE-F07F-4FC5-B7C1-EDFA3F5CB1E0}"/>
            </a:ext>
          </a:extLst>
        </xdr:cNvPr>
        <xdr:cNvSpPr txBox="1"/>
      </xdr:nvSpPr>
      <xdr:spPr>
        <a:xfrm>
          <a:off x="152660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65332</xdr:rowOff>
    </xdr:from>
    <xdr:ext cx="405111" cy="259045"/>
    <xdr:sp macro="" textlink="">
      <xdr:nvSpPr>
        <xdr:cNvPr id="658" name="n_2mainValue【消防施設】&#10;有形固定資産減価償却率">
          <a:extLst>
            <a:ext uri="{FF2B5EF4-FFF2-40B4-BE49-F238E27FC236}">
              <a16:creationId xmlns:a16="http://schemas.microsoft.com/office/drawing/2014/main" id="{F774465B-FFDA-44CC-9848-7ABAEA52245C}"/>
            </a:ext>
          </a:extLst>
        </xdr:cNvPr>
        <xdr:cNvSpPr txBox="1"/>
      </xdr:nvSpPr>
      <xdr:spPr>
        <a:xfrm>
          <a:off x="14389744" y="1481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40839</xdr:rowOff>
    </xdr:from>
    <xdr:ext cx="405111" cy="259045"/>
    <xdr:sp macro="" textlink="">
      <xdr:nvSpPr>
        <xdr:cNvPr id="659" name="n_3mainValue【消防施設】&#10;有形固定資産減価償却率">
          <a:extLst>
            <a:ext uri="{FF2B5EF4-FFF2-40B4-BE49-F238E27FC236}">
              <a16:creationId xmlns:a16="http://schemas.microsoft.com/office/drawing/2014/main" id="{24134986-D5DA-4863-811C-1D980643E084}"/>
            </a:ext>
          </a:extLst>
        </xdr:cNvPr>
        <xdr:cNvSpPr txBox="1"/>
      </xdr:nvSpPr>
      <xdr:spPr>
        <a:xfrm>
          <a:off x="13500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a:extLst>
            <a:ext uri="{FF2B5EF4-FFF2-40B4-BE49-F238E27FC236}">
              <a16:creationId xmlns:a16="http://schemas.microsoft.com/office/drawing/2014/main" id="{56B50FA8-8BEF-43A0-AF3A-BA411F867B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a:extLst>
            <a:ext uri="{FF2B5EF4-FFF2-40B4-BE49-F238E27FC236}">
              <a16:creationId xmlns:a16="http://schemas.microsoft.com/office/drawing/2014/main" id="{52EBEBBE-C5E2-4E22-BDE3-C002534C9C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a:extLst>
            <a:ext uri="{FF2B5EF4-FFF2-40B4-BE49-F238E27FC236}">
              <a16:creationId xmlns:a16="http://schemas.microsoft.com/office/drawing/2014/main" id="{E43F6C6C-B40F-4630-B3E5-B3153187FA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a:extLst>
            <a:ext uri="{FF2B5EF4-FFF2-40B4-BE49-F238E27FC236}">
              <a16:creationId xmlns:a16="http://schemas.microsoft.com/office/drawing/2014/main" id="{0734292A-84D0-4BE2-98BD-931823E5C8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a:extLst>
            <a:ext uri="{FF2B5EF4-FFF2-40B4-BE49-F238E27FC236}">
              <a16:creationId xmlns:a16="http://schemas.microsoft.com/office/drawing/2014/main" id="{4093B923-E5F0-4734-800D-F8C5127464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a:extLst>
            <a:ext uri="{FF2B5EF4-FFF2-40B4-BE49-F238E27FC236}">
              <a16:creationId xmlns:a16="http://schemas.microsoft.com/office/drawing/2014/main" id="{EC7BB97B-E021-4D7F-8D0E-1D188173CD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a:extLst>
            <a:ext uri="{FF2B5EF4-FFF2-40B4-BE49-F238E27FC236}">
              <a16:creationId xmlns:a16="http://schemas.microsoft.com/office/drawing/2014/main" id="{236A746B-02CF-4651-B0EF-9C77BC144D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a:extLst>
            <a:ext uri="{FF2B5EF4-FFF2-40B4-BE49-F238E27FC236}">
              <a16:creationId xmlns:a16="http://schemas.microsoft.com/office/drawing/2014/main" id="{A6BAEA57-CBBE-41BA-AC06-7088E6350B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a:extLst>
            <a:ext uri="{FF2B5EF4-FFF2-40B4-BE49-F238E27FC236}">
              <a16:creationId xmlns:a16="http://schemas.microsoft.com/office/drawing/2014/main" id="{4B68DE25-0FBA-4B2D-BCC0-F7BCDA8846D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a:extLst>
            <a:ext uri="{FF2B5EF4-FFF2-40B4-BE49-F238E27FC236}">
              <a16:creationId xmlns:a16="http://schemas.microsoft.com/office/drawing/2014/main" id="{E44791CF-8A1E-4F0E-8B6F-40D065BC36E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0" name="直線コネクタ 669">
          <a:extLst>
            <a:ext uri="{FF2B5EF4-FFF2-40B4-BE49-F238E27FC236}">
              <a16:creationId xmlns:a16="http://schemas.microsoft.com/office/drawing/2014/main" id="{C71E0089-50EA-43BA-BFC9-DD1A32A6203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1" name="テキスト ボックス 670">
          <a:extLst>
            <a:ext uri="{FF2B5EF4-FFF2-40B4-BE49-F238E27FC236}">
              <a16:creationId xmlns:a16="http://schemas.microsoft.com/office/drawing/2014/main" id="{9AF1E6C9-40CC-4488-8F84-CA8A1FD060A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2" name="直線コネクタ 671">
          <a:extLst>
            <a:ext uri="{FF2B5EF4-FFF2-40B4-BE49-F238E27FC236}">
              <a16:creationId xmlns:a16="http://schemas.microsoft.com/office/drawing/2014/main" id="{9890A7F4-6F28-4870-89A2-625B33B4EDE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3" name="テキスト ボックス 672">
          <a:extLst>
            <a:ext uri="{FF2B5EF4-FFF2-40B4-BE49-F238E27FC236}">
              <a16:creationId xmlns:a16="http://schemas.microsoft.com/office/drawing/2014/main" id="{00C3C410-AC03-4900-AC20-43FF69AE4E9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4" name="直線コネクタ 673">
          <a:extLst>
            <a:ext uri="{FF2B5EF4-FFF2-40B4-BE49-F238E27FC236}">
              <a16:creationId xmlns:a16="http://schemas.microsoft.com/office/drawing/2014/main" id="{B742FEAE-8D76-4FA5-A865-6B3F6A0AA76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5" name="テキスト ボックス 674">
          <a:extLst>
            <a:ext uri="{FF2B5EF4-FFF2-40B4-BE49-F238E27FC236}">
              <a16:creationId xmlns:a16="http://schemas.microsoft.com/office/drawing/2014/main" id="{2D6AA6E0-6D1B-48BF-ACB4-0525E66799C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6" name="直線コネクタ 675">
          <a:extLst>
            <a:ext uri="{FF2B5EF4-FFF2-40B4-BE49-F238E27FC236}">
              <a16:creationId xmlns:a16="http://schemas.microsoft.com/office/drawing/2014/main" id="{EEA76A53-361A-44C8-ADD1-BEC4CE128C9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7" name="テキスト ボックス 676">
          <a:extLst>
            <a:ext uri="{FF2B5EF4-FFF2-40B4-BE49-F238E27FC236}">
              <a16:creationId xmlns:a16="http://schemas.microsoft.com/office/drawing/2014/main" id="{7ADD1338-AB1C-4B87-BD88-F93F3F20526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a:extLst>
            <a:ext uri="{FF2B5EF4-FFF2-40B4-BE49-F238E27FC236}">
              <a16:creationId xmlns:a16="http://schemas.microsoft.com/office/drawing/2014/main" id="{786F0FB6-77E3-42BE-A32B-8ABDB5E798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10174A1D-72B9-4F37-8469-D77E894088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a:extLst>
            <a:ext uri="{FF2B5EF4-FFF2-40B4-BE49-F238E27FC236}">
              <a16:creationId xmlns:a16="http://schemas.microsoft.com/office/drawing/2014/main" id="{1530DCDB-17D5-414A-9FE0-59FF2098CC8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81" name="直線コネクタ 680">
          <a:extLst>
            <a:ext uri="{FF2B5EF4-FFF2-40B4-BE49-F238E27FC236}">
              <a16:creationId xmlns:a16="http://schemas.microsoft.com/office/drawing/2014/main" id="{998E8EAD-12E3-4A12-B77E-7AD002E5E7CF}"/>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2" name="【消防施設】&#10;一人当たり面積最小値テキスト">
          <a:extLst>
            <a:ext uri="{FF2B5EF4-FFF2-40B4-BE49-F238E27FC236}">
              <a16:creationId xmlns:a16="http://schemas.microsoft.com/office/drawing/2014/main" id="{65FCA7EE-7A8A-4C9F-810A-0DE9B45E85E6}"/>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3" name="直線コネクタ 682">
          <a:extLst>
            <a:ext uri="{FF2B5EF4-FFF2-40B4-BE49-F238E27FC236}">
              <a16:creationId xmlns:a16="http://schemas.microsoft.com/office/drawing/2014/main" id="{388134E2-A8D3-450A-A027-6D49EC4574A9}"/>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84" name="【消防施設】&#10;一人当たり面積最大値テキスト">
          <a:extLst>
            <a:ext uri="{FF2B5EF4-FFF2-40B4-BE49-F238E27FC236}">
              <a16:creationId xmlns:a16="http://schemas.microsoft.com/office/drawing/2014/main" id="{D8F58D49-7A24-4FC5-9B08-8737B04F2059}"/>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85" name="直線コネクタ 684">
          <a:extLst>
            <a:ext uri="{FF2B5EF4-FFF2-40B4-BE49-F238E27FC236}">
              <a16:creationId xmlns:a16="http://schemas.microsoft.com/office/drawing/2014/main" id="{7020084B-40F1-47A2-9A88-03554376BEA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86" name="【消防施設】&#10;一人当たり面積平均値テキスト">
          <a:extLst>
            <a:ext uri="{FF2B5EF4-FFF2-40B4-BE49-F238E27FC236}">
              <a16:creationId xmlns:a16="http://schemas.microsoft.com/office/drawing/2014/main" id="{5293F4FB-BF8A-4334-8948-CD1D8ED58D08}"/>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87" name="フローチャート: 判断 686">
          <a:extLst>
            <a:ext uri="{FF2B5EF4-FFF2-40B4-BE49-F238E27FC236}">
              <a16:creationId xmlns:a16="http://schemas.microsoft.com/office/drawing/2014/main" id="{C5526F18-42C4-4C5C-A278-D3449552071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88" name="フローチャート: 判断 687">
          <a:extLst>
            <a:ext uri="{FF2B5EF4-FFF2-40B4-BE49-F238E27FC236}">
              <a16:creationId xmlns:a16="http://schemas.microsoft.com/office/drawing/2014/main" id="{D9488DE8-74FF-4765-923F-A71800596D05}"/>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89" name="フローチャート: 判断 688">
          <a:extLst>
            <a:ext uri="{FF2B5EF4-FFF2-40B4-BE49-F238E27FC236}">
              <a16:creationId xmlns:a16="http://schemas.microsoft.com/office/drawing/2014/main" id="{F2608869-0249-48A6-84FC-85B4288CA2E4}"/>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90" name="フローチャート: 判断 689">
          <a:extLst>
            <a:ext uri="{FF2B5EF4-FFF2-40B4-BE49-F238E27FC236}">
              <a16:creationId xmlns:a16="http://schemas.microsoft.com/office/drawing/2014/main" id="{8401DBF3-7E47-43C0-BCAE-7DF4AF301BDF}"/>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91" name="フローチャート: 判断 690">
          <a:extLst>
            <a:ext uri="{FF2B5EF4-FFF2-40B4-BE49-F238E27FC236}">
              <a16:creationId xmlns:a16="http://schemas.microsoft.com/office/drawing/2014/main" id="{EFE44E7D-5E6D-48CB-A807-BD470A28478A}"/>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D1CCFDBC-B6FE-4BEB-AC83-6627F89082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A2D3A811-1B57-4427-8A5A-623000253B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B94DE42E-9E34-48AD-845A-02AE9334BE9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365672DC-426C-4862-ADDC-43D4CCC42C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19D9EDAF-F586-4AF7-8E64-30892E327C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110744</xdr:rowOff>
    </xdr:from>
    <xdr:to>
      <xdr:col>112</xdr:col>
      <xdr:colOff>38100</xdr:colOff>
      <xdr:row>83</xdr:row>
      <xdr:rowOff>40894</xdr:rowOff>
    </xdr:to>
    <xdr:sp macro="" textlink="">
      <xdr:nvSpPr>
        <xdr:cNvPr id="697" name="楕円 696">
          <a:extLst>
            <a:ext uri="{FF2B5EF4-FFF2-40B4-BE49-F238E27FC236}">
              <a16:creationId xmlns:a16="http://schemas.microsoft.com/office/drawing/2014/main" id="{8ADC5D68-F1BD-4510-9529-0492A2C33D98}"/>
            </a:ext>
          </a:extLst>
        </xdr:cNvPr>
        <xdr:cNvSpPr/>
      </xdr:nvSpPr>
      <xdr:spPr>
        <a:xfrm>
          <a:off x="2127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110744</xdr:rowOff>
    </xdr:from>
    <xdr:to>
      <xdr:col>107</xdr:col>
      <xdr:colOff>101600</xdr:colOff>
      <xdr:row>83</xdr:row>
      <xdr:rowOff>40894</xdr:rowOff>
    </xdr:to>
    <xdr:sp macro="" textlink="">
      <xdr:nvSpPr>
        <xdr:cNvPr id="698" name="楕円 697">
          <a:extLst>
            <a:ext uri="{FF2B5EF4-FFF2-40B4-BE49-F238E27FC236}">
              <a16:creationId xmlns:a16="http://schemas.microsoft.com/office/drawing/2014/main" id="{6034D0AE-A053-45A4-AE72-35EBA350E3C3}"/>
            </a:ext>
          </a:extLst>
        </xdr:cNvPr>
        <xdr:cNvSpPr/>
      </xdr:nvSpPr>
      <xdr:spPr>
        <a:xfrm>
          <a:off x="20383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161544</xdr:rowOff>
    </xdr:from>
    <xdr:to>
      <xdr:col>111</xdr:col>
      <xdr:colOff>177800</xdr:colOff>
      <xdr:row>82</xdr:row>
      <xdr:rowOff>161544</xdr:rowOff>
    </xdr:to>
    <xdr:cxnSp macro="">
      <xdr:nvCxnSpPr>
        <xdr:cNvPr id="699" name="直線コネクタ 698">
          <a:extLst>
            <a:ext uri="{FF2B5EF4-FFF2-40B4-BE49-F238E27FC236}">
              <a16:creationId xmlns:a16="http://schemas.microsoft.com/office/drawing/2014/main" id="{22F4753A-7AA4-4812-A553-A55C8CC1B884}"/>
            </a:ext>
          </a:extLst>
        </xdr:cNvPr>
        <xdr:cNvCxnSpPr/>
      </xdr:nvCxnSpPr>
      <xdr:spPr>
        <a:xfrm>
          <a:off x="20434300" y="14220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115315</xdr:rowOff>
    </xdr:from>
    <xdr:to>
      <xdr:col>102</xdr:col>
      <xdr:colOff>165100</xdr:colOff>
      <xdr:row>83</xdr:row>
      <xdr:rowOff>45465</xdr:rowOff>
    </xdr:to>
    <xdr:sp macro="" textlink="">
      <xdr:nvSpPr>
        <xdr:cNvPr id="700" name="楕円 699">
          <a:extLst>
            <a:ext uri="{FF2B5EF4-FFF2-40B4-BE49-F238E27FC236}">
              <a16:creationId xmlns:a16="http://schemas.microsoft.com/office/drawing/2014/main" id="{F80F205B-E79D-4B60-B23E-570B6774FAE7}"/>
            </a:ext>
          </a:extLst>
        </xdr:cNvPr>
        <xdr:cNvSpPr/>
      </xdr:nvSpPr>
      <xdr:spPr>
        <a:xfrm>
          <a:off x="19494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161544</xdr:rowOff>
    </xdr:from>
    <xdr:to>
      <xdr:col>107</xdr:col>
      <xdr:colOff>50800</xdr:colOff>
      <xdr:row>82</xdr:row>
      <xdr:rowOff>166115</xdr:rowOff>
    </xdr:to>
    <xdr:cxnSp macro="">
      <xdr:nvCxnSpPr>
        <xdr:cNvPr id="701" name="直線コネクタ 700">
          <a:extLst>
            <a:ext uri="{FF2B5EF4-FFF2-40B4-BE49-F238E27FC236}">
              <a16:creationId xmlns:a16="http://schemas.microsoft.com/office/drawing/2014/main" id="{61F3171B-11A3-40DE-B447-31083CFA037D}"/>
            </a:ext>
          </a:extLst>
        </xdr:cNvPr>
        <xdr:cNvCxnSpPr/>
      </xdr:nvCxnSpPr>
      <xdr:spPr>
        <a:xfrm flipV="1">
          <a:off x="19545300" y="1422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02" name="n_1aveValue【消防施設】&#10;一人当たり面積">
          <a:extLst>
            <a:ext uri="{FF2B5EF4-FFF2-40B4-BE49-F238E27FC236}">
              <a16:creationId xmlns:a16="http://schemas.microsoft.com/office/drawing/2014/main" id="{EE3B395D-044D-4804-AEA4-BBA13E214014}"/>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03" name="n_2aveValue【消防施設】&#10;一人当たり面積">
          <a:extLst>
            <a:ext uri="{FF2B5EF4-FFF2-40B4-BE49-F238E27FC236}">
              <a16:creationId xmlns:a16="http://schemas.microsoft.com/office/drawing/2014/main" id="{CE038A6E-B181-4557-8913-86FFF8141356}"/>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04" name="n_3aveValue【消防施設】&#10;一人当たり面積">
          <a:extLst>
            <a:ext uri="{FF2B5EF4-FFF2-40B4-BE49-F238E27FC236}">
              <a16:creationId xmlns:a16="http://schemas.microsoft.com/office/drawing/2014/main" id="{CC9A9401-6F2D-4D4F-A6CA-0D7A1319A984}"/>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05" name="n_4aveValue【消防施設】&#10;一人当たり面積">
          <a:extLst>
            <a:ext uri="{FF2B5EF4-FFF2-40B4-BE49-F238E27FC236}">
              <a16:creationId xmlns:a16="http://schemas.microsoft.com/office/drawing/2014/main" id="{B0C808B4-59D8-48F9-94E1-1686C735FA16}"/>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57421</xdr:rowOff>
    </xdr:from>
    <xdr:ext cx="469744" cy="259045"/>
    <xdr:sp macro="" textlink="">
      <xdr:nvSpPr>
        <xdr:cNvPr id="706" name="n_1mainValue【消防施設】&#10;一人当たり面積">
          <a:extLst>
            <a:ext uri="{FF2B5EF4-FFF2-40B4-BE49-F238E27FC236}">
              <a16:creationId xmlns:a16="http://schemas.microsoft.com/office/drawing/2014/main" id="{3194D99E-038A-4D61-9BCD-AB3B9E3E0EBC}"/>
            </a:ext>
          </a:extLst>
        </xdr:cNvPr>
        <xdr:cNvSpPr txBox="1"/>
      </xdr:nvSpPr>
      <xdr:spPr>
        <a:xfrm>
          <a:off x="210757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57421</xdr:rowOff>
    </xdr:from>
    <xdr:ext cx="469744" cy="259045"/>
    <xdr:sp macro="" textlink="">
      <xdr:nvSpPr>
        <xdr:cNvPr id="707" name="n_2mainValue【消防施設】&#10;一人当たり面積">
          <a:extLst>
            <a:ext uri="{FF2B5EF4-FFF2-40B4-BE49-F238E27FC236}">
              <a16:creationId xmlns:a16="http://schemas.microsoft.com/office/drawing/2014/main" id="{081DB7CE-8BF4-47B6-875D-12C7768B09BA}"/>
            </a:ext>
          </a:extLst>
        </xdr:cNvPr>
        <xdr:cNvSpPr txBox="1"/>
      </xdr:nvSpPr>
      <xdr:spPr>
        <a:xfrm>
          <a:off x="201994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61992</xdr:rowOff>
    </xdr:from>
    <xdr:ext cx="469744" cy="259045"/>
    <xdr:sp macro="" textlink="">
      <xdr:nvSpPr>
        <xdr:cNvPr id="708" name="n_3mainValue【消防施設】&#10;一人当たり面積">
          <a:extLst>
            <a:ext uri="{FF2B5EF4-FFF2-40B4-BE49-F238E27FC236}">
              <a16:creationId xmlns:a16="http://schemas.microsoft.com/office/drawing/2014/main" id="{4B2D6B81-28C5-4F00-AFFF-C5B6D8A177CC}"/>
            </a:ext>
          </a:extLst>
        </xdr:cNvPr>
        <xdr:cNvSpPr txBox="1"/>
      </xdr:nvSpPr>
      <xdr:spPr>
        <a:xfrm>
          <a:off x="19310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a:extLst>
            <a:ext uri="{FF2B5EF4-FFF2-40B4-BE49-F238E27FC236}">
              <a16:creationId xmlns:a16="http://schemas.microsoft.com/office/drawing/2014/main" id="{23C7B2B1-75FF-4707-A4DF-EB69088011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a:extLst>
            <a:ext uri="{FF2B5EF4-FFF2-40B4-BE49-F238E27FC236}">
              <a16:creationId xmlns:a16="http://schemas.microsoft.com/office/drawing/2014/main" id="{9D82C5D8-3D4A-4F7C-8D66-C41023558D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a:extLst>
            <a:ext uri="{FF2B5EF4-FFF2-40B4-BE49-F238E27FC236}">
              <a16:creationId xmlns:a16="http://schemas.microsoft.com/office/drawing/2014/main" id="{1BA6FD2C-CBF1-4BD5-AEDF-6B58BBCA61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a:extLst>
            <a:ext uri="{FF2B5EF4-FFF2-40B4-BE49-F238E27FC236}">
              <a16:creationId xmlns:a16="http://schemas.microsoft.com/office/drawing/2014/main" id="{76B6AD94-ADD0-4C88-850C-A772581180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a:extLst>
            <a:ext uri="{FF2B5EF4-FFF2-40B4-BE49-F238E27FC236}">
              <a16:creationId xmlns:a16="http://schemas.microsoft.com/office/drawing/2014/main" id="{D81F5377-86FD-4E1B-8D25-4C0D5E5BAA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a:extLst>
            <a:ext uri="{FF2B5EF4-FFF2-40B4-BE49-F238E27FC236}">
              <a16:creationId xmlns:a16="http://schemas.microsoft.com/office/drawing/2014/main" id="{1528A0E3-83A2-4ECF-B388-0FE24025A6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a:extLst>
            <a:ext uri="{FF2B5EF4-FFF2-40B4-BE49-F238E27FC236}">
              <a16:creationId xmlns:a16="http://schemas.microsoft.com/office/drawing/2014/main" id="{379A4171-B622-4397-9800-7ECE4608DF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a:extLst>
            <a:ext uri="{FF2B5EF4-FFF2-40B4-BE49-F238E27FC236}">
              <a16:creationId xmlns:a16="http://schemas.microsoft.com/office/drawing/2014/main" id="{FA40CDA1-923A-4A2A-A990-ED2B35F40B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a:extLst>
            <a:ext uri="{FF2B5EF4-FFF2-40B4-BE49-F238E27FC236}">
              <a16:creationId xmlns:a16="http://schemas.microsoft.com/office/drawing/2014/main" id="{A730E048-D381-43B6-A3BE-F8EB9C4EF9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a:extLst>
            <a:ext uri="{FF2B5EF4-FFF2-40B4-BE49-F238E27FC236}">
              <a16:creationId xmlns:a16="http://schemas.microsoft.com/office/drawing/2014/main" id="{A8667BA6-BCFC-4AA5-BECB-24122127C6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a:extLst>
            <a:ext uri="{FF2B5EF4-FFF2-40B4-BE49-F238E27FC236}">
              <a16:creationId xmlns:a16="http://schemas.microsoft.com/office/drawing/2014/main" id="{0657AE29-2641-458A-9856-78A32A47786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0" name="直線コネクタ 719">
          <a:extLst>
            <a:ext uri="{FF2B5EF4-FFF2-40B4-BE49-F238E27FC236}">
              <a16:creationId xmlns:a16="http://schemas.microsoft.com/office/drawing/2014/main" id="{D50FD5B0-2098-44E5-A939-4550C90904D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1" name="テキスト ボックス 720">
          <a:extLst>
            <a:ext uri="{FF2B5EF4-FFF2-40B4-BE49-F238E27FC236}">
              <a16:creationId xmlns:a16="http://schemas.microsoft.com/office/drawing/2014/main" id="{735377E7-770C-4941-97AB-452FDACB7F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2" name="直線コネクタ 721">
          <a:extLst>
            <a:ext uri="{FF2B5EF4-FFF2-40B4-BE49-F238E27FC236}">
              <a16:creationId xmlns:a16="http://schemas.microsoft.com/office/drawing/2014/main" id="{4A5D1CCC-E7EC-4C33-9848-08AE973E239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3" name="テキスト ボックス 722">
          <a:extLst>
            <a:ext uri="{FF2B5EF4-FFF2-40B4-BE49-F238E27FC236}">
              <a16:creationId xmlns:a16="http://schemas.microsoft.com/office/drawing/2014/main" id="{13A38163-AE9D-466D-BC07-1731E5495A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4" name="直線コネクタ 723">
          <a:extLst>
            <a:ext uri="{FF2B5EF4-FFF2-40B4-BE49-F238E27FC236}">
              <a16:creationId xmlns:a16="http://schemas.microsoft.com/office/drawing/2014/main" id="{4E48252F-E8E4-42D3-B34A-7CCEE979F7C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5" name="テキスト ボックス 724">
          <a:extLst>
            <a:ext uri="{FF2B5EF4-FFF2-40B4-BE49-F238E27FC236}">
              <a16:creationId xmlns:a16="http://schemas.microsoft.com/office/drawing/2014/main" id="{59C9EF6A-4AAE-47AC-B114-31689DE586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6" name="直線コネクタ 725">
          <a:extLst>
            <a:ext uri="{FF2B5EF4-FFF2-40B4-BE49-F238E27FC236}">
              <a16:creationId xmlns:a16="http://schemas.microsoft.com/office/drawing/2014/main" id="{A73A9A7B-6457-47F7-B285-15FEB88C45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7" name="テキスト ボックス 726">
          <a:extLst>
            <a:ext uri="{FF2B5EF4-FFF2-40B4-BE49-F238E27FC236}">
              <a16:creationId xmlns:a16="http://schemas.microsoft.com/office/drawing/2014/main" id="{48D79C5C-CB01-423B-89A8-0C943D091B3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8" name="直線コネクタ 727">
          <a:extLst>
            <a:ext uri="{FF2B5EF4-FFF2-40B4-BE49-F238E27FC236}">
              <a16:creationId xmlns:a16="http://schemas.microsoft.com/office/drawing/2014/main" id="{8F404D6A-AA55-4642-9C75-6EA1D7B34A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9" name="テキスト ボックス 728">
          <a:extLst>
            <a:ext uri="{FF2B5EF4-FFF2-40B4-BE49-F238E27FC236}">
              <a16:creationId xmlns:a16="http://schemas.microsoft.com/office/drawing/2014/main" id="{81796E89-935A-4D08-8C2E-77B0342F32F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0" name="直線コネクタ 729">
          <a:extLst>
            <a:ext uri="{FF2B5EF4-FFF2-40B4-BE49-F238E27FC236}">
              <a16:creationId xmlns:a16="http://schemas.microsoft.com/office/drawing/2014/main" id="{CF2D0D17-5407-4202-B05A-0CA7D87F240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1" name="テキスト ボックス 730">
          <a:extLst>
            <a:ext uri="{FF2B5EF4-FFF2-40B4-BE49-F238E27FC236}">
              <a16:creationId xmlns:a16="http://schemas.microsoft.com/office/drawing/2014/main" id="{A4A9AB21-5E72-4D98-8C4A-DF8EA15820D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a:extLst>
            <a:ext uri="{FF2B5EF4-FFF2-40B4-BE49-F238E27FC236}">
              <a16:creationId xmlns:a16="http://schemas.microsoft.com/office/drawing/2014/main" id="{9C16A380-6A80-43EE-B7B3-3BD7516D66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a:extLst>
            <a:ext uri="{FF2B5EF4-FFF2-40B4-BE49-F238E27FC236}">
              <a16:creationId xmlns:a16="http://schemas.microsoft.com/office/drawing/2014/main" id="{4812FE4F-BA52-4418-A383-E223C5C39A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34" name="直線コネクタ 733">
          <a:extLst>
            <a:ext uri="{FF2B5EF4-FFF2-40B4-BE49-F238E27FC236}">
              <a16:creationId xmlns:a16="http://schemas.microsoft.com/office/drawing/2014/main" id="{98D391F0-8695-4B42-86E7-CEF73D8EEA84}"/>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5" name="【庁舎】&#10;有形固定資産減価償却率最小値テキスト">
          <a:extLst>
            <a:ext uri="{FF2B5EF4-FFF2-40B4-BE49-F238E27FC236}">
              <a16:creationId xmlns:a16="http://schemas.microsoft.com/office/drawing/2014/main" id="{CCEA88F7-0E86-4185-8D9B-6AE81537BC8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6" name="直線コネクタ 735">
          <a:extLst>
            <a:ext uri="{FF2B5EF4-FFF2-40B4-BE49-F238E27FC236}">
              <a16:creationId xmlns:a16="http://schemas.microsoft.com/office/drawing/2014/main" id="{A1FC17C4-E553-4E38-86B9-3E8A4F82D69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37" name="【庁舎】&#10;有形固定資産減価償却率最大値テキスト">
          <a:extLst>
            <a:ext uri="{FF2B5EF4-FFF2-40B4-BE49-F238E27FC236}">
              <a16:creationId xmlns:a16="http://schemas.microsoft.com/office/drawing/2014/main" id="{64E8158B-620C-45F4-B370-22176D7BABB1}"/>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38" name="直線コネクタ 737">
          <a:extLst>
            <a:ext uri="{FF2B5EF4-FFF2-40B4-BE49-F238E27FC236}">
              <a16:creationId xmlns:a16="http://schemas.microsoft.com/office/drawing/2014/main" id="{755BC4D0-4511-43F1-BB11-A3D4094C5785}"/>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39" name="【庁舎】&#10;有形固定資産減価償却率平均値テキスト">
          <a:extLst>
            <a:ext uri="{FF2B5EF4-FFF2-40B4-BE49-F238E27FC236}">
              <a16:creationId xmlns:a16="http://schemas.microsoft.com/office/drawing/2014/main" id="{F3DA1AD6-6518-4DC0-95DC-35DD8C03BF24}"/>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40" name="フローチャート: 判断 739">
          <a:extLst>
            <a:ext uri="{FF2B5EF4-FFF2-40B4-BE49-F238E27FC236}">
              <a16:creationId xmlns:a16="http://schemas.microsoft.com/office/drawing/2014/main" id="{8467E6BE-8BB4-4A3C-BDB7-69582643B581}"/>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41" name="フローチャート: 判断 740">
          <a:extLst>
            <a:ext uri="{FF2B5EF4-FFF2-40B4-BE49-F238E27FC236}">
              <a16:creationId xmlns:a16="http://schemas.microsoft.com/office/drawing/2014/main" id="{F798A83F-FF83-4F9F-8FB6-9888BAC9C9DF}"/>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42" name="フローチャート: 判断 741">
          <a:extLst>
            <a:ext uri="{FF2B5EF4-FFF2-40B4-BE49-F238E27FC236}">
              <a16:creationId xmlns:a16="http://schemas.microsoft.com/office/drawing/2014/main" id="{C6F7BAED-9454-40A6-A83C-7D4CF61CDD4C}"/>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43" name="フローチャート: 判断 742">
          <a:extLst>
            <a:ext uri="{FF2B5EF4-FFF2-40B4-BE49-F238E27FC236}">
              <a16:creationId xmlns:a16="http://schemas.microsoft.com/office/drawing/2014/main" id="{1EE68E4E-4522-4DBD-BDBD-2CF2F3001AFE}"/>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44" name="フローチャート: 判断 743">
          <a:extLst>
            <a:ext uri="{FF2B5EF4-FFF2-40B4-BE49-F238E27FC236}">
              <a16:creationId xmlns:a16="http://schemas.microsoft.com/office/drawing/2014/main" id="{D065F1E2-35D4-411C-8B4B-B2FCC27B42AF}"/>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2FA21784-DA44-417A-A0A0-AC136E6DD0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21BDEA23-9164-44AB-8F80-40B5F7BCD3F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498BF8C2-9838-417A-B234-CDB78193A3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71B06CC6-D71F-4EA3-B271-37433F45D05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EA2338AB-AB31-4DFE-889B-BE4D181D26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750" name="楕円 749">
          <a:extLst>
            <a:ext uri="{FF2B5EF4-FFF2-40B4-BE49-F238E27FC236}">
              <a16:creationId xmlns:a16="http://schemas.microsoft.com/office/drawing/2014/main" id="{BE7F5A03-42C5-4345-A81C-9CD7D03DDD52}"/>
            </a:ext>
          </a:extLst>
        </xdr:cNvPr>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51" name="楕円 750">
          <a:extLst>
            <a:ext uri="{FF2B5EF4-FFF2-40B4-BE49-F238E27FC236}">
              <a16:creationId xmlns:a16="http://schemas.microsoft.com/office/drawing/2014/main" id="{52F78CBF-2097-4DD1-917F-61AB7109B026}"/>
            </a:ext>
          </a:extLst>
        </xdr:cNvPr>
        <xdr:cNvSpPr/>
      </xdr:nvSpPr>
      <xdr:spPr>
        <a:xfrm>
          <a:off x="14541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121920</xdr:rowOff>
    </xdr:to>
    <xdr:cxnSp macro="">
      <xdr:nvCxnSpPr>
        <xdr:cNvPr id="752" name="直線コネクタ 751">
          <a:extLst>
            <a:ext uri="{FF2B5EF4-FFF2-40B4-BE49-F238E27FC236}">
              <a16:creationId xmlns:a16="http://schemas.microsoft.com/office/drawing/2014/main" id="{DADC065A-0CE5-4ADA-B423-AC1812EB1B7E}"/>
            </a:ext>
          </a:extLst>
        </xdr:cNvPr>
        <xdr:cNvCxnSpPr/>
      </xdr:nvCxnSpPr>
      <xdr:spPr>
        <a:xfrm>
          <a:off x="14592300" y="1792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53" name="楕円 752">
          <a:extLst>
            <a:ext uri="{FF2B5EF4-FFF2-40B4-BE49-F238E27FC236}">
              <a16:creationId xmlns:a16="http://schemas.microsoft.com/office/drawing/2014/main" id="{01F516C1-F0DB-4CE2-B83C-4DA1790D3AD1}"/>
            </a:ext>
          </a:extLst>
        </xdr:cNvPr>
        <xdr:cNvSpPr/>
      </xdr:nvSpPr>
      <xdr:spPr>
        <a:xfrm>
          <a:off x="1365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56606</xdr:rowOff>
    </xdr:from>
    <xdr:to>
      <xdr:col>76</xdr:col>
      <xdr:colOff>114300</xdr:colOff>
      <xdr:row>104</xdr:row>
      <xdr:rowOff>89263</xdr:rowOff>
    </xdr:to>
    <xdr:cxnSp macro="">
      <xdr:nvCxnSpPr>
        <xdr:cNvPr id="754" name="直線コネクタ 753">
          <a:extLst>
            <a:ext uri="{FF2B5EF4-FFF2-40B4-BE49-F238E27FC236}">
              <a16:creationId xmlns:a16="http://schemas.microsoft.com/office/drawing/2014/main" id="{060ED650-1121-41F9-B63C-97857B3CA5CD}"/>
            </a:ext>
          </a:extLst>
        </xdr:cNvPr>
        <xdr:cNvCxnSpPr/>
      </xdr:nvCxnSpPr>
      <xdr:spPr>
        <a:xfrm>
          <a:off x="13703300" y="1788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55" name="n_1aveValue【庁舎】&#10;有形固定資産減価償却率">
          <a:extLst>
            <a:ext uri="{FF2B5EF4-FFF2-40B4-BE49-F238E27FC236}">
              <a16:creationId xmlns:a16="http://schemas.microsoft.com/office/drawing/2014/main" id="{4A9875B8-1D66-447B-BC20-3FAA235101F2}"/>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56" name="n_2aveValue【庁舎】&#10;有形固定資産減価償却率">
          <a:extLst>
            <a:ext uri="{FF2B5EF4-FFF2-40B4-BE49-F238E27FC236}">
              <a16:creationId xmlns:a16="http://schemas.microsoft.com/office/drawing/2014/main" id="{6EBB89DB-EA4C-4CC5-8CE4-6DF56867F016}"/>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57" name="n_3aveValue【庁舎】&#10;有形固定資産減価償却率">
          <a:extLst>
            <a:ext uri="{FF2B5EF4-FFF2-40B4-BE49-F238E27FC236}">
              <a16:creationId xmlns:a16="http://schemas.microsoft.com/office/drawing/2014/main" id="{1FAD2260-100A-41D4-82E7-D6B0C4CA9E73}"/>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58" name="n_4aveValue【庁舎】&#10;有形固定資産減価償却率">
          <a:extLst>
            <a:ext uri="{FF2B5EF4-FFF2-40B4-BE49-F238E27FC236}">
              <a16:creationId xmlns:a16="http://schemas.microsoft.com/office/drawing/2014/main" id="{B0F9D53C-2675-4137-8B52-2BF33899A8B2}"/>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759" name="n_1mainValue【庁舎】&#10;有形固定資産減価償却率">
          <a:extLst>
            <a:ext uri="{FF2B5EF4-FFF2-40B4-BE49-F238E27FC236}">
              <a16:creationId xmlns:a16="http://schemas.microsoft.com/office/drawing/2014/main" id="{A047B77C-78A8-4AB1-8AAB-CC31802C3B7D}"/>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60" name="n_2mainValue【庁舎】&#10;有形固定資産減価償却率">
          <a:extLst>
            <a:ext uri="{FF2B5EF4-FFF2-40B4-BE49-F238E27FC236}">
              <a16:creationId xmlns:a16="http://schemas.microsoft.com/office/drawing/2014/main" id="{40B6173E-8AB8-4BC1-B0EF-679FBFAA90EB}"/>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61" name="n_3mainValue【庁舎】&#10;有形固定資産減価償却率">
          <a:extLst>
            <a:ext uri="{FF2B5EF4-FFF2-40B4-BE49-F238E27FC236}">
              <a16:creationId xmlns:a16="http://schemas.microsoft.com/office/drawing/2014/main" id="{F73A0DE4-903C-4855-ACD8-11DCAF9F27C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9AC05D12-C699-4D08-858F-15EC4CD0440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FD27E061-5A9C-45AA-93F1-F3AB3CD4DF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C8363A09-5C00-4117-B192-9774DBE3E3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FBE6D545-5C08-4A5E-8CD8-8E4600A563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443BEB4B-2EBE-4E6A-8608-AE00502391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1AE8CB07-521D-4C40-8444-2A67310A8C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85EEB678-1787-4504-9E82-90CFB9A642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B186411F-10D6-471E-88EC-07FBC2BDB8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247B4F97-138D-420C-BD03-8B4D685862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D311424A-A0F0-4F54-A6A4-2DA07F1635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2" name="テキスト ボックス 771">
          <a:extLst>
            <a:ext uri="{FF2B5EF4-FFF2-40B4-BE49-F238E27FC236}">
              <a16:creationId xmlns:a16="http://schemas.microsoft.com/office/drawing/2014/main" id="{A312B45D-B0AA-4FA6-949D-FC454957AD52}"/>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a:extLst>
            <a:ext uri="{FF2B5EF4-FFF2-40B4-BE49-F238E27FC236}">
              <a16:creationId xmlns:a16="http://schemas.microsoft.com/office/drawing/2014/main" id="{FAC25E49-651B-4199-B6F4-C159D9156BB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a:extLst>
            <a:ext uri="{FF2B5EF4-FFF2-40B4-BE49-F238E27FC236}">
              <a16:creationId xmlns:a16="http://schemas.microsoft.com/office/drawing/2014/main" id="{9F6F01FE-D236-4A10-B9A1-7AE8DA6D516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a:extLst>
            <a:ext uri="{FF2B5EF4-FFF2-40B4-BE49-F238E27FC236}">
              <a16:creationId xmlns:a16="http://schemas.microsoft.com/office/drawing/2014/main" id="{176BCA84-07F3-4852-A83F-3362AEFA856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a:extLst>
            <a:ext uri="{FF2B5EF4-FFF2-40B4-BE49-F238E27FC236}">
              <a16:creationId xmlns:a16="http://schemas.microsoft.com/office/drawing/2014/main" id="{A6768CF5-1467-4846-A331-FFC3CB373B7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a:extLst>
            <a:ext uri="{FF2B5EF4-FFF2-40B4-BE49-F238E27FC236}">
              <a16:creationId xmlns:a16="http://schemas.microsoft.com/office/drawing/2014/main" id="{1D21C8E3-FE76-4C3B-B3BF-36F28F91809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a:extLst>
            <a:ext uri="{FF2B5EF4-FFF2-40B4-BE49-F238E27FC236}">
              <a16:creationId xmlns:a16="http://schemas.microsoft.com/office/drawing/2014/main" id="{9EBD8192-6B63-47ED-8E7D-2A6178F4211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a:extLst>
            <a:ext uri="{FF2B5EF4-FFF2-40B4-BE49-F238E27FC236}">
              <a16:creationId xmlns:a16="http://schemas.microsoft.com/office/drawing/2014/main" id="{80759C3E-0892-44E7-A41D-C3E12A07F20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a:extLst>
            <a:ext uri="{FF2B5EF4-FFF2-40B4-BE49-F238E27FC236}">
              <a16:creationId xmlns:a16="http://schemas.microsoft.com/office/drawing/2014/main" id="{CD696490-1498-4B8B-8601-1E3237A78A5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a:extLst>
            <a:ext uri="{FF2B5EF4-FFF2-40B4-BE49-F238E27FC236}">
              <a16:creationId xmlns:a16="http://schemas.microsoft.com/office/drawing/2014/main" id="{394EBEDC-79D3-4BC5-9458-70047333E30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a:extLst>
            <a:ext uri="{FF2B5EF4-FFF2-40B4-BE49-F238E27FC236}">
              <a16:creationId xmlns:a16="http://schemas.microsoft.com/office/drawing/2014/main" id="{89747A6B-71F7-4EB3-A836-E6A2132BED4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a:extLst>
            <a:ext uri="{FF2B5EF4-FFF2-40B4-BE49-F238E27FC236}">
              <a16:creationId xmlns:a16="http://schemas.microsoft.com/office/drawing/2014/main" id="{53E80BAA-D696-4209-8513-AD1CD0334D9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6CAB441F-EDEF-4A52-B265-C6331B82ACB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E24F5B4C-F01D-4BD5-A73F-BBCABB7490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14120552-5390-471C-994E-B6812723F8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庁舎】&#10;一人当たり面積グラフ枠">
          <a:extLst>
            <a:ext uri="{FF2B5EF4-FFF2-40B4-BE49-F238E27FC236}">
              <a16:creationId xmlns:a16="http://schemas.microsoft.com/office/drawing/2014/main" id="{FFD54760-A7DE-43D3-815F-9892437FCD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88" name="直線コネクタ 787">
          <a:extLst>
            <a:ext uri="{FF2B5EF4-FFF2-40B4-BE49-F238E27FC236}">
              <a16:creationId xmlns:a16="http://schemas.microsoft.com/office/drawing/2014/main" id="{CCB6AEAD-32DC-4220-818F-CB41FBE58A3E}"/>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89" name="【庁舎】&#10;一人当たり面積最小値テキスト">
          <a:extLst>
            <a:ext uri="{FF2B5EF4-FFF2-40B4-BE49-F238E27FC236}">
              <a16:creationId xmlns:a16="http://schemas.microsoft.com/office/drawing/2014/main" id="{5FC6EC01-F956-4341-A044-A86DDF25DBB2}"/>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90" name="直線コネクタ 789">
          <a:extLst>
            <a:ext uri="{FF2B5EF4-FFF2-40B4-BE49-F238E27FC236}">
              <a16:creationId xmlns:a16="http://schemas.microsoft.com/office/drawing/2014/main" id="{FC3EF32A-57B0-47EE-9D02-F3C0E4730F3A}"/>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91" name="【庁舎】&#10;一人当たり面積最大値テキスト">
          <a:extLst>
            <a:ext uri="{FF2B5EF4-FFF2-40B4-BE49-F238E27FC236}">
              <a16:creationId xmlns:a16="http://schemas.microsoft.com/office/drawing/2014/main" id="{D90BA897-34A5-4939-BC0C-1C3307326AAB}"/>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92" name="直線コネクタ 791">
          <a:extLst>
            <a:ext uri="{FF2B5EF4-FFF2-40B4-BE49-F238E27FC236}">
              <a16:creationId xmlns:a16="http://schemas.microsoft.com/office/drawing/2014/main" id="{C552EF62-934F-41D4-B0FA-6F086905FC3A}"/>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93" name="【庁舎】&#10;一人当たり面積平均値テキスト">
          <a:extLst>
            <a:ext uri="{FF2B5EF4-FFF2-40B4-BE49-F238E27FC236}">
              <a16:creationId xmlns:a16="http://schemas.microsoft.com/office/drawing/2014/main" id="{27A7CA72-1FB3-4F21-8C87-668FC09CCAA5}"/>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94" name="フローチャート: 判断 793">
          <a:extLst>
            <a:ext uri="{FF2B5EF4-FFF2-40B4-BE49-F238E27FC236}">
              <a16:creationId xmlns:a16="http://schemas.microsoft.com/office/drawing/2014/main" id="{818AB296-B408-42A3-9229-200A4215BADC}"/>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95" name="フローチャート: 判断 794">
          <a:extLst>
            <a:ext uri="{FF2B5EF4-FFF2-40B4-BE49-F238E27FC236}">
              <a16:creationId xmlns:a16="http://schemas.microsoft.com/office/drawing/2014/main" id="{1C9D7C41-2F97-4F8C-A26A-7018A92D8682}"/>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96" name="フローチャート: 判断 795">
          <a:extLst>
            <a:ext uri="{FF2B5EF4-FFF2-40B4-BE49-F238E27FC236}">
              <a16:creationId xmlns:a16="http://schemas.microsoft.com/office/drawing/2014/main" id="{D67A9F96-2759-4332-B13B-DAC67AF2F205}"/>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97" name="フローチャート: 判断 796">
          <a:extLst>
            <a:ext uri="{FF2B5EF4-FFF2-40B4-BE49-F238E27FC236}">
              <a16:creationId xmlns:a16="http://schemas.microsoft.com/office/drawing/2014/main" id="{9653F159-86B5-4ECF-89DC-EEDE36163DB3}"/>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98" name="フローチャート: 判断 797">
          <a:extLst>
            <a:ext uri="{FF2B5EF4-FFF2-40B4-BE49-F238E27FC236}">
              <a16:creationId xmlns:a16="http://schemas.microsoft.com/office/drawing/2014/main" id="{6C2ABAC7-0E07-4AD8-98B3-8E613A6FEDC3}"/>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9EB0625D-538C-4879-A622-AFFF842A0D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5864C575-CC31-4935-B243-63E07229A6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479C8D7C-65B0-4FE0-8E5C-B5898E276BB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895DF331-706C-4EFE-8E8F-A2FCBA1230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BF6F5722-C670-4891-85C5-FE341CBD84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33564</xdr:rowOff>
    </xdr:from>
    <xdr:to>
      <xdr:col>112</xdr:col>
      <xdr:colOff>38100</xdr:colOff>
      <xdr:row>105</xdr:row>
      <xdr:rowOff>135164</xdr:rowOff>
    </xdr:to>
    <xdr:sp macro="" textlink="">
      <xdr:nvSpPr>
        <xdr:cNvPr id="804" name="楕円 803">
          <a:extLst>
            <a:ext uri="{FF2B5EF4-FFF2-40B4-BE49-F238E27FC236}">
              <a16:creationId xmlns:a16="http://schemas.microsoft.com/office/drawing/2014/main" id="{DBBE40B0-B6FE-4E82-8EEA-194DABB98484}"/>
            </a:ext>
          </a:extLst>
        </xdr:cNvPr>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05" name="楕円 804">
          <a:extLst>
            <a:ext uri="{FF2B5EF4-FFF2-40B4-BE49-F238E27FC236}">
              <a16:creationId xmlns:a16="http://schemas.microsoft.com/office/drawing/2014/main" id="{D4628BE3-28FC-43F6-82E5-83923ADA1E5D}"/>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84364</xdr:rowOff>
    </xdr:from>
    <xdr:to>
      <xdr:col>111</xdr:col>
      <xdr:colOff>177800</xdr:colOff>
      <xdr:row>105</xdr:row>
      <xdr:rowOff>87630</xdr:rowOff>
    </xdr:to>
    <xdr:cxnSp macro="">
      <xdr:nvCxnSpPr>
        <xdr:cNvPr id="806" name="直線コネクタ 805">
          <a:extLst>
            <a:ext uri="{FF2B5EF4-FFF2-40B4-BE49-F238E27FC236}">
              <a16:creationId xmlns:a16="http://schemas.microsoft.com/office/drawing/2014/main" id="{EC2EBD60-F138-468B-9759-A6E28D534795}"/>
            </a:ext>
          </a:extLst>
        </xdr:cNvPr>
        <xdr:cNvCxnSpPr/>
      </xdr:nvCxnSpPr>
      <xdr:spPr>
        <a:xfrm flipV="1">
          <a:off x="20434300" y="180866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07" name="楕円 806">
          <a:extLst>
            <a:ext uri="{FF2B5EF4-FFF2-40B4-BE49-F238E27FC236}">
              <a16:creationId xmlns:a16="http://schemas.microsoft.com/office/drawing/2014/main" id="{7D645B55-A496-444E-8948-5D433FF36DFF}"/>
            </a:ext>
          </a:extLst>
        </xdr:cNvPr>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808" name="直線コネクタ 807">
          <a:extLst>
            <a:ext uri="{FF2B5EF4-FFF2-40B4-BE49-F238E27FC236}">
              <a16:creationId xmlns:a16="http://schemas.microsoft.com/office/drawing/2014/main" id="{ED1261AF-4DFD-4A9F-BF00-64839238ECD5}"/>
            </a:ext>
          </a:extLst>
        </xdr:cNvPr>
        <xdr:cNvCxnSpPr/>
      </xdr:nvCxnSpPr>
      <xdr:spPr>
        <a:xfrm>
          <a:off x="19545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09" name="n_1aveValue【庁舎】&#10;一人当たり面積">
          <a:extLst>
            <a:ext uri="{FF2B5EF4-FFF2-40B4-BE49-F238E27FC236}">
              <a16:creationId xmlns:a16="http://schemas.microsoft.com/office/drawing/2014/main" id="{3A844D00-A400-4055-A9AE-714A70F8A006}"/>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10" name="n_2aveValue【庁舎】&#10;一人当たり面積">
          <a:extLst>
            <a:ext uri="{FF2B5EF4-FFF2-40B4-BE49-F238E27FC236}">
              <a16:creationId xmlns:a16="http://schemas.microsoft.com/office/drawing/2014/main" id="{AA1E8F76-2011-47AB-BFEE-7AC7722FF071}"/>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11" name="n_3aveValue【庁舎】&#10;一人当たり面積">
          <a:extLst>
            <a:ext uri="{FF2B5EF4-FFF2-40B4-BE49-F238E27FC236}">
              <a16:creationId xmlns:a16="http://schemas.microsoft.com/office/drawing/2014/main" id="{5E2A595C-9524-48B3-898D-81FD6961B864}"/>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12" name="n_4aveValue【庁舎】&#10;一人当たり面積">
          <a:extLst>
            <a:ext uri="{FF2B5EF4-FFF2-40B4-BE49-F238E27FC236}">
              <a16:creationId xmlns:a16="http://schemas.microsoft.com/office/drawing/2014/main" id="{0CED8A2F-0D9B-46D2-82B5-CC460BABE8A6}"/>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151691</xdr:rowOff>
    </xdr:from>
    <xdr:ext cx="469744" cy="259045"/>
    <xdr:sp macro="" textlink="">
      <xdr:nvSpPr>
        <xdr:cNvPr id="813" name="n_1mainValue【庁舎】&#10;一人当たり面積">
          <a:extLst>
            <a:ext uri="{FF2B5EF4-FFF2-40B4-BE49-F238E27FC236}">
              <a16:creationId xmlns:a16="http://schemas.microsoft.com/office/drawing/2014/main" id="{3EE0EBDE-BD10-422C-8BBE-036B9B42EB65}"/>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14" name="n_2mainValue【庁舎】&#10;一人当たり面積">
          <a:extLst>
            <a:ext uri="{FF2B5EF4-FFF2-40B4-BE49-F238E27FC236}">
              <a16:creationId xmlns:a16="http://schemas.microsoft.com/office/drawing/2014/main" id="{74BCCA10-091A-48F8-AC13-EBDB0DAF199D}"/>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815" name="n_3mainValue【庁舎】&#10;一人当たり面積">
          <a:extLst>
            <a:ext uri="{FF2B5EF4-FFF2-40B4-BE49-F238E27FC236}">
              <a16:creationId xmlns:a16="http://schemas.microsoft.com/office/drawing/2014/main" id="{03D03ECC-11AD-463B-A22A-34D32F28F77D}"/>
            </a:ext>
          </a:extLst>
        </xdr:cNvPr>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F6B6B4CD-1827-4735-A096-FEA34EA664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D0DFDB48-8757-448F-AB35-B3FCDF2CC7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D371E277-D925-4DD9-B2E1-B3DEE21B14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一般廃棄物処理施設、体育館・プール、福祉施設、消防施設</a:t>
          </a:r>
          <a:r>
            <a:rPr kumimoji="1" lang="ja-JP" altLang="en-US" sz="1300">
              <a:solidFill>
                <a:schemeClr val="dk1"/>
              </a:solidFill>
              <a:latin typeface="ＭＳ Ｐゴシック" panose="020B0600070205080204" pitchFamily="50" charset="-128"/>
              <a:ea typeface="ＭＳ Ｐゴシック" panose="020B0600070205080204" pitchFamily="50" charset="-128"/>
            </a:rPr>
            <a:t>は</a:t>
          </a:r>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類似団体と比較して有形固定資産減価償却率が高くなっている。低くなっている施設は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図書館、市民会館、庁舎</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令和４年３月に公共施設等総合管理計画を見直しを行い、同計画等に基づいて老朽化対策に取り組んでいく。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の分子となる町の標準的な税収入等（＝基準財政収入額）のうち、地方税等は前年度に比べて増となっているが、それ以上に施設の維持等の自治体運営に必要となる財政需要（＝基準財政需要額、財政力指数の分母）の増が大きいために前年度を下回っている。企業誘致などの政策による「税収の増」と徴収強化による「税収の確保」という</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つの側面から財政基盤の強化を図り、財政力指数の改善に努める。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前年度より大幅に改善している。しかしそれは分母である経常的な収入とされている普通交付税の一時的な増によるところが大きく、財政構造が抜本的に改善されたわけではない。（普通交付税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2,913,720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2,550,318</a:t>
          </a:r>
          <a:r>
            <a:rPr kumimoji="1" lang="ja-JP" altLang="en-US" sz="1300">
              <a:latin typeface="ＭＳ Ｐゴシック" panose="020B0600070205080204" pitchFamily="50" charset="-128"/>
              <a:ea typeface="ＭＳ Ｐゴシック" panose="020B0600070205080204" pitchFamily="50" charset="-128"/>
            </a:rPr>
            <a:t>千円）</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依然類似団体と比較して高い水準（＝弾力性が低い）で推移しており、今後もより一層事務事業の削減・見直しを進め、経常経費の抑制に努める。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67</xdr:row>
      <xdr:rowOff>7620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8108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12446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4947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67</xdr:row>
      <xdr:rowOff>12446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4223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106680</xdr:rowOff>
    </xdr:from>
    <xdr:to>
      <xdr:col>11</xdr:col>
      <xdr:colOff>31750</xdr:colOff>
      <xdr:row>66</xdr:row>
      <xdr:rowOff>116332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42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53357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133096</xdr:rowOff>
    </xdr:from>
    <xdr:to>
      <xdr:col>15</xdr:col>
      <xdr:colOff>133350</xdr:colOff>
      <xdr:row>67</xdr:row>
      <xdr:rowOff>63246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48023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65532</xdr:rowOff>
    </xdr:from>
    <xdr:to>
      <xdr:col>7</xdr:col>
      <xdr:colOff>31750</xdr:colOff>
      <xdr:row>66</xdr:row>
      <xdr:rowOff>167132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151909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年度より個別事業ごとに積算し集計していく「積み上げ方式」を採用しコスト削減に努めたこと等により前年度を下回っている。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しかしながら人件費について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時間外勤務の抑制や、業務の効率化・見直し等の取り組みに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努めているものの、会計年度任用職員の増加に伴う給与の増等により前年度を上回っている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人件費の増により全体としては前年度を上回っており、今後も職員数の適正化を図り人件費を抑制し、コストの削減に努める。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89725</xdr:rowOff>
    </xdr:from>
    <xdr:to>
      <xdr:col>23</xdr:col>
      <xdr:colOff>133350</xdr:colOff>
      <xdr:row>82</xdr:row>
      <xdr:rowOff>117204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48625"/>
          <a:ext cx="838200" cy="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107331</xdr:rowOff>
    </xdr:from>
    <xdr:to>
      <xdr:col>19</xdr:col>
      <xdr:colOff>133350</xdr:colOff>
      <xdr:row>82</xdr:row>
      <xdr:rowOff>89725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94781"/>
          <a:ext cx="889000" cy="15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55866</xdr:rowOff>
    </xdr:from>
    <xdr:to>
      <xdr:col>15</xdr:col>
      <xdr:colOff>82550</xdr:colOff>
      <xdr:row>81</xdr:row>
      <xdr:rowOff>107331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43316"/>
          <a:ext cx="889000" cy="5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38542</xdr:rowOff>
    </xdr:from>
    <xdr:to>
      <xdr:col>11</xdr:col>
      <xdr:colOff>31750</xdr:colOff>
      <xdr:row>81</xdr:row>
      <xdr:rowOff>55866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25992"/>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66404</xdr:rowOff>
    </xdr:from>
    <xdr:to>
      <xdr:col>23</xdr:col>
      <xdr:colOff>184150</xdr:colOff>
      <xdr:row>82</xdr:row>
      <xdr:rowOff>168004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82931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38925</xdr:rowOff>
    </xdr:from>
    <xdr:to>
      <xdr:col>19</xdr:col>
      <xdr:colOff>184150</xdr:colOff>
      <xdr:row>82</xdr:row>
      <xdr:rowOff>140525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9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150702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6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56531</xdr:rowOff>
    </xdr:from>
    <xdr:to>
      <xdr:col>15</xdr:col>
      <xdr:colOff>133350</xdr:colOff>
      <xdr:row>81</xdr:row>
      <xdr:rowOff>158131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168308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5066</xdr:rowOff>
    </xdr:from>
    <xdr:to>
      <xdr:col>11</xdr:col>
      <xdr:colOff>82550</xdr:colOff>
      <xdr:row>81</xdr:row>
      <xdr:rowOff>106666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9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116843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6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159192</xdr:rowOff>
    </xdr:from>
    <xdr:to>
      <xdr:col>7</xdr:col>
      <xdr:colOff>31750</xdr:colOff>
      <xdr:row>81</xdr:row>
      <xdr:rowOff>89342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99519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若年層の管理職登用が続き、指数が高止まりしているが、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給与水準が高い年齢層の比率が全体的に低くなることから、これ以上の上昇は抑制できる見込みである。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今後も国家公務員の給与水準との均衡を考慮し、給与の適正化に努める。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135164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116114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を上回る状況が続いているが、主な要因は文化財や遺跡などが多数存在していること、公立幼稚園を４カ所直営で運営していることにより職員数が多くなっていることなどが挙げられる。定員適正化計画を基に、今後も職員数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15966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74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33201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744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41819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916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41819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70969"/>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108693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51543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153851</xdr:rowOff>
    </xdr:from>
    <xdr:to>
      <xdr:col>73</xdr:col>
      <xdr:colOff>44450</xdr:colOff>
      <xdr:row>61</xdr:row>
      <xdr:rowOff>84001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68778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162469</xdr:rowOff>
    </xdr:from>
    <xdr:to>
      <xdr:col>68</xdr:col>
      <xdr:colOff>203200</xdr:colOff>
      <xdr:row>61</xdr:row>
      <xdr:rowOff>92619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77396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133169</xdr:rowOff>
    </xdr:from>
    <xdr:to>
      <xdr:col>64</xdr:col>
      <xdr:colOff>152400</xdr:colOff>
      <xdr:row>61</xdr:row>
      <xdr:rowOff>63319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48096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道路整備、内水対策、中学校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給食施設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整備等の実施のため平成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年度及び令和元年度に借り入れた地方債の元金償還が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13,724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千円）こと等による。</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このような現状を鑑み、特定財源の確保や財源的に有利な起債を活用、さらに公共施設の整備に係る基金を活用するなど、より一層計画的な事業の実施を行い、公債費比率の上昇の抑制に努める。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107224</xdr:rowOff>
    </xdr:from>
    <xdr:to>
      <xdr:col>81</xdr:col>
      <xdr:colOff>44450</xdr:colOff>
      <xdr:row>42</xdr:row>
      <xdr:rowOff>11612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3667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107224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154577</xdr:rowOff>
    </xdr:from>
    <xdr:to>
      <xdr:col>72</xdr:col>
      <xdr:colOff>203200</xdr:colOff>
      <xdr:row>41</xdr:row>
      <xdr:rowOff>58965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1257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106317</xdr:rowOff>
    </xdr:from>
    <xdr:to>
      <xdr:col>68</xdr:col>
      <xdr:colOff>152400</xdr:colOff>
      <xdr:row>40</xdr:row>
      <xdr:rowOff>154577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643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132262</xdr:rowOff>
    </xdr:from>
    <xdr:to>
      <xdr:col>81</xdr:col>
      <xdr:colOff>95250</xdr:colOff>
      <xdr:row>42</xdr:row>
      <xdr:rowOff>62412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104339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55517</xdr:rowOff>
    </xdr:from>
    <xdr:to>
      <xdr:col>64</xdr:col>
      <xdr:colOff>152400</xdr:colOff>
      <xdr:row>40</xdr:row>
      <xdr:rowOff>157117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141894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っている標準財政規模の増及び分子の一部事務組合への負担見込額の減が大きな要因となって前年度と比較し、減となっている。しかしながら類似団体の平均を上回っており、今後も税収の強化や特定財源の確保など、財政の健全化に取り組む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116910</xdr:rowOff>
    </xdr:from>
    <xdr:to>
      <xdr:col>81</xdr:col>
      <xdr:colOff>44450</xdr:colOff>
      <xdr:row>18</xdr:row>
      <xdr:rowOff>35278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31560"/>
          <a:ext cx="8382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35278</xdr:rowOff>
    </xdr:from>
    <xdr:to>
      <xdr:col>77</xdr:col>
      <xdr:colOff>44450</xdr:colOff>
      <xdr:row>20</xdr:row>
      <xdr:rowOff>10089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21378"/>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144004</xdr:rowOff>
    </xdr:from>
    <xdr:to>
      <xdr:col>72</xdr:col>
      <xdr:colOff>203200</xdr:colOff>
      <xdr:row>20</xdr:row>
      <xdr:rowOff>10089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01554"/>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95744</xdr:rowOff>
    </xdr:from>
    <xdr:to>
      <xdr:col>68</xdr:col>
      <xdr:colOff>152400</xdr:colOff>
      <xdr:row>19</xdr:row>
      <xdr:rowOff>144004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53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66110</xdr:rowOff>
    </xdr:from>
    <xdr:to>
      <xdr:col>81</xdr:col>
      <xdr:colOff>95250</xdr:colOff>
      <xdr:row>17</xdr:row>
      <xdr:rowOff>167710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38187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155928</xdr:rowOff>
    </xdr:from>
    <xdr:to>
      <xdr:col>77</xdr:col>
      <xdr:colOff>95250</xdr:colOff>
      <xdr:row>18</xdr:row>
      <xdr:rowOff>86078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70855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5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130739</xdr:rowOff>
    </xdr:from>
    <xdr:to>
      <xdr:col>73</xdr:col>
      <xdr:colOff>44450</xdr:colOff>
      <xdr:row>20</xdr:row>
      <xdr:rowOff>60889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45666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93204</xdr:rowOff>
    </xdr:from>
    <xdr:to>
      <xdr:col>68</xdr:col>
      <xdr:colOff>203200</xdr:colOff>
      <xdr:row>20</xdr:row>
      <xdr:rowOff>23354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8131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44944</xdr:rowOff>
    </xdr:from>
    <xdr:to>
      <xdr:col>64</xdr:col>
      <xdr:colOff>152400</xdr:colOff>
      <xdr:row>19</xdr:row>
      <xdr:rowOff>146544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131321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8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時間外勤務の抑制や、業務の効率化・見直し等の取り組みにより、前年度から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今後も、業務改善による時間外勤務の抑制や、定員適正化計画を基に職員数の適正化を図ることで、人件費全体の抑制に努める。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94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1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ポイント減となっている。物件費については令和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年度より個別事業ごとに積算し集計していく「積み上げ方式」を採用し、コスト削減に努めている。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16</xdr:row>
      <xdr:rowOff>58420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0045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17</xdr:row>
      <xdr:rowOff>60706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016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60706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29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14986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前年度に比べ</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たものの依然高い水準となっている。しかしながらそれは分母である経常的な収入とされている普通交付税の一時的な増によるところが大きく、扶助費（の一般財源等経費分）そのものは前年度と比較同程度で推移して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610,463</a:t>
          </a:r>
          <a:r>
            <a:rPr kumimoji="1" lang="ja-JP" altLang="en-US" sz="1200">
              <a:latin typeface="ＭＳ Ｐゴシック" panose="020B0600070205080204" pitchFamily="50" charset="-128"/>
              <a:ea typeface="ＭＳ Ｐゴシック" panose="020B0600070205080204" pitchFamily="50" charset="-128"/>
            </a:rPr>
            <a:t>千円、令和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616,913</a:t>
          </a:r>
          <a:r>
            <a:rPr kumimoji="1" lang="ja-JP" altLang="en-US" sz="1200">
              <a:latin typeface="ＭＳ Ｐゴシック" panose="020B0600070205080204" pitchFamily="50" charset="-128"/>
              <a:ea typeface="ＭＳ Ｐゴシック" panose="020B0600070205080204" pitchFamily="50" charset="-128"/>
            </a:rPr>
            <a:t>千円）。</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今後も少子高齢化等の社会情勢を鑑み、社会保障制度の拡充など、扶助費に係る経費は増加していくと見込まれる中、適正な支出に努める必要がある。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152400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64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6350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ポイントの減少となっている。しかしながらこれは普通交付税の増が要因として大きく、繰出金（令和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942,334</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891,450</a:t>
          </a:r>
          <a:r>
            <a:rPr kumimoji="1" lang="ja-JP" altLang="en-US" sz="1300">
              <a:latin typeface="ＭＳ Ｐゴシック" panose="020B0600070205080204" pitchFamily="50" charset="-128"/>
              <a:ea typeface="ＭＳ Ｐゴシック" panose="020B0600070205080204" pitchFamily="50" charset="-128"/>
            </a:rPr>
            <a:t>千円）などは前年度と比較して増となっている。主な要因としては介護保険特別会計繰出金（令和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487,341</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452,523</a:t>
          </a:r>
          <a:r>
            <a:rPr kumimoji="1" lang="ja-JP" altLang="en-US" sz="1300">
              <a:latin typeface="ＭＳ Ｐゴシック" panose="020B0600070205080204" pitchFamily="50" charset="-128"/>
              <a:ea typeface="ＭＳ Ｐゴシック" panose="020B0600070205080204" pitchFamily="50" charset="-128"/>
            </a:rPr>
            <a:t>千円）の増等が考えられる。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繰出金等の抑制に取り組み、負担額を減らしていくように努める。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132443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90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57</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57</xdr:row>
      <xdr:rowOff>4535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60</xdr:row>
      <xdr:rowOff>154215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33643"/>
          <a:ext cx="889000" cy="7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ポイント減となっているが、これは経常的な収入とされている普通交付税の一時的な増が要因として大きく、補助費等（の一般財源経費）そのものは令和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年度を上回っている（令和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1,470,606</a:t>
          </a:r>
          <a:r>
            <a:rPr kumimoji="1" lang="ja-JP" altLang="en-US" sz="1100">
              <a:latin typeface="ＭＳ Ｐゴシック" panose="020B0600070205080204" pitchFamily="50" charset="-128"/>
              <a:ea typeface="ＭＳ Ｐゴシック" panose="020B0600070205080204" pitchFamily="50" charset="-128"/>
            </a:rPr>
            <a:t>千円、令和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1,466,958</a:t>
          </a:r>
          <a:r>
            <a:rPr kumimoji="1" lang="ja-JP" altLang="en-US" sz="1100">
              <a:latin typeface="ＭＳ Ｐゴシック" panose="020B0600070205080204" pitchFamily="50" charset="-128"/>
              <a:ea typeface="ＭＳ Ｐゴシック" panose="020B0600070205080204" pitchFamily="50" charset="-128"/>
            </a:rPr>
            <a:t>千円）。</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年度は類似団体と比較して</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ポイント上回っているが、これは御所市、五條市、田原本町でごみ処理のための一部事務組合（やまと広域環境衛生事務組合）を組織し、そこに運営のための負担金を支払うという形にしているためと考えられ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5643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19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38</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9521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ポイント増となっており、これは道路整備、内水対策、中学校給食施設整備等の実施のため平成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年度及び令和元年度に借り入れた地方債の元金償還が令和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年度より開始された（平成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年度借入分、元金：</a:t>
          </a:r>
          <a:r>
            <a:rPr kumimoji="1" lang="en-US" altLang="ja-JP" sz="1300">
              <a:latin typeface="ＭＳ Ｐゴシック" panose="020B0600070205080204" pitchFamily="50" charset="-128"/>
              <a:ea typeface="ＭＳ Ｐゴシック" panose="020B0600070205080204" pitchFamily="50" charset="-128"/>
            </a:rPr>
            <a:t>13,724</a:t>
          </a:r>
          <a:r>
            <a:rPr kumimoji="1" lang="ja-JP" altLang="en-US" sz="1300">
              <a:latin typeface="ＭＳ Ｐゴシック" panose="020B0600070205080204" pitchFamily="50" charset="-128"/>
              <a:ea typeface="ＭＳ Ｐゴシック" panose="020B0600070205080204" pitchFamily="50" charset="-128"/>
            </a:rPr>
            <a:t>千円、平成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年度借入分、元金：</a:t>
          </a:r>
          <a:r>
            <a:rPr kumimoji="1" lang="en-US" altLang="ja-JP" sz="1300">
              <a:latin typeface="ＭＳ Ｐゴシック" panose="020B0600070205080204" pitchFamily="50" charset="-128"/>
              <a:ea typeface="ＭＳ Ｐゴシック" panose="020B0600070205080204" pitchFamily="50" charset="-128"/>
            </a:rPr>
            <a:t>3,560</a:t>
          </a:r>
          <a:r>
            <a:rPr kumimoji="1" lang="ja-JP" altLang="en-US" sz="1300">
              <a:latin typeface="ＭＳ Ｐゴシック" panose="020B0600070205080204" pitchFamily="50" charset="-128"/>
              <a:ea typeface="ＭＳ Ｐゴシック" panose="020B0600070205080204" pitchFamily="50" charset="-128"/>
            </a:rPr>
            <a:t>千円）こと等による。今後も公債費は令和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年度頃まで高止まりで推移していくと考えられており、比率の上昇を抑えるため、計画的な地方債の新規発行に努める。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40132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40132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53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152146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公債費以外の経費について前年度と比較して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減となっており、大幅に改善している。しかしそれは普通交付税の増によるところが大きく、財政状況の抜本的な改善がなされたわけではない。類似団体の平均も下回っていることから、今後もより一層の特定財源の確保や経費の削減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80</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58189"/>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165100</xdr:rowOff>
    </xdr:from>
    <xdr:to>
      <xdr:col>78</xdr:col>
      <xdr:colOff>69850</xdr:colOff>
      <xdr:row>80</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709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79</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9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79</xdr:row>
      <xdr:rowOff>168911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698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114300</xdr:rowOff>
    </xdr:from>
    <xdr:to>
      <xdr:col>74</xdr:col>
      <xdr:colOff>31750</xdr:colOff>
      <xdr:row>80</xdr:row>
      <xdr:rowOff>44450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29227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118111</xdr:rowOff>
    </xdr:from>
    <xdr:to>
      <xdr:col>65</xdr:col>
      <xdr:colOff>53975</xdr:colOff>
      <xdr:row>80</xdr:row>
      <xdr:rowOff>48261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33038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6408</xdr:rowOff>
    </xdr:from>
    <xdr:to>
      <xdr:col>29</xdr:col>
      <xdr:colOff>127000</xdr:colOff>
      <xdr:row>17</xdr:row>
      <xdr:rowOff>38951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8683"/>
          <a:ext cx="647700" cy="3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38951</xdr:rowOff>
    </xdr:from>
    <xdr:to>
      <xdr:col>26</xdr:col>
      <xdr:colOff>50800</xdr:colOff>
      <xdr:row>17</xdr:row>
      <xdr:rowOff>89618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1226"/>
          <a:ext cx="698500" cy="50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84361</xdr:rowOff>
    </xdr:from>
    <xdr:to>
      <xdr:col>22</xdr:col>
      <xdr:colOff>114300</xdr:colOff>
      <xdr:row>17</xdr:row>
      <xdr:rowOff>89618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46636"/>
          <a:ext cx="698500" cy="5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84361</xdr:rowOff>
    </xdr:from>
    <xdr:to>
      <xdr:col>18</xdr:col>
      <xdr:colOff>177800</xdr:colOff>
      <xdr:row>17</xdr:row>
      <xdr:rowOff>109458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6636"/>
          <a:ext cx="698500" cy="25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127058</xdr:rowOff>
    </xdr:from>
    <xdr:to>
      <xdr:col>29</xdr:col>
      <xdr:colOff>177800</xdr:colOff>
      <xdr:row>17</xdr:row>
      <xdr:rowOff>57208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143585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159601</xdr:rowOff>
    </xdr:from>
    <xdr:to>
      <xdr:col>26</xdr:col>
      <xdr:colOff>101600</xdr:colOff>
      <xdr:row>17</xdr:row>
      <xdr:rowOff>89751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99928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38818</xdr:rowOff>
    </xdr:from>
    <xdr:to>
      <xdr:col>22</xdr:col>
      <xdr:colOff>165100</xdr:colOff>
      <xdr:row>17</xdr:row>
      <xdr:rowOff>140418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150595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33561</xdr:rowOff>
    </xdr:from>
    <xdr:to>
      <xdr:col>19</xdr:col>
      <xdr:colOff>38100</xdr:colOff>
      <xdr:row>17</xdr:row>
      <xdr:rowOff>135161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58658</xdr:rowOff>
    </xdr:from>
    <xdr:to>
      <xdr:col>15</xdr:col>
      <xdr:colOff>101600</xdr:colOff>
      <xdr:row>17</xdr:row>
      <xdr:rowOff>160258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170435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95224</xdr:rowOff>
    </xdr:from>
    <xdr:to>
      <xdr:col>29</xdr:col>
      <xdr:colOff>127000</xdr:colOff>
      <xdr:row>35</xdr:row>
      <xdr:rowOff>163519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05574"/>
          <a:ext cx="647700" cy="6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163519</xdr:rowOff>
    </xdr:from>
    <xdr:to>
      <xdr:col>26</xdr:col>
      <xdr:colOff>50800</xdr:colOff>
      <xdr:row>35</xdr:row>
      <xdr:rowOff>195218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73869"/>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195218</xdr:rowOff>
    </xdr:from>
    <xdr:to>
      <xdr:col>22</xdr:col>
      <xdr:colOff>114300</xdr:colOff>
      <xdr:row>35</xdr:row>
      <xdr:rowOff>272314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05568"/>
          <a:ext cx="698500" cy="77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264713</xdr:rowOff>
    </xdr:from>
    <xdr:to>
      <xdr:col>18</xdr:col>
      <xdr:colOff>177800</xdr:colOff>
      <xdr:row>35</xdr:row>
      <xdr:rowOff>272314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75063"/>
          <a:ext cx="6985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44424</xdr:rowOff>
    </xdr:from>
    <xdr:to>
      <xdr:col>29</xdr:col>
      <xdr:colOff>177800</xdr:colOff>
      <xdr:row>35</xdr:row>
      <xdr:rowOff>146024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232401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9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112719</xdr:rowOff>
    </xdr:from>
    <xdr:to>
      <xdr:col>26</xdr:col>
      <xdr:colOff>101600</xdr:colOff>
      <xdr:row>35</xdr:row>
      <xdr:rowOff>214319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2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224496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9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144418</xdr:rowOff>
    </xdr:from>
    <xdr:to>
      <xdr:col>22</xdr:col>
      <xdr:colOff>165100</xdr:colOff>
      <xdr:row>35</xdr:row>
      <xdr:rowOff>246018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5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256195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2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221514</xdr:rowOff>
    </xdr:from>
    <xdr:to>
      <xdr:col>19</xdr:col>
      <xdr:colOff>38100</xdr:colOff>
      <xdr:row>35</xdr:row>
      <xdr:rowOff>323114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333291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0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213913</xdr:rowOff>
    </xdr:from>
    <xdr:to>
      <xdr:col>15</xdr:col>
      <xdr:colOff>101600</xdr:colOff>
      <xdr:row>35</xdr:row>
      <xdr:rowOff>315513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325690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9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9951</xdr:rowOff>
    </xdr:from>
    <xdr:to>
      <xdr:col>24</xdr:col>
      <xdr:colOff>63500</xdr:colOff>
      <xdr:row>36</xdr:row>
      <xdr:rowOff>32410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2151"/>
          <a:ext cx="8382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32410</xdr:rowOff>
    </xdr:from>
    <xdr:to>
      <xdr:col>19</xdr:col>
      <xdr:colOff>177800</xdr:colOff>
      <xdr:row>37</xdr:row>
      <xdr:rowOff>41516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4610"/>
          <a:ext cx="889000" cy="18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35420</xdr:rowOff>
    </xdr:from>
    <xdr:to>
      <xdr:col>15</xdr:col>
      <xdr:colOff>50800</xdr:colOff>
      <xdr:row>37</xdr:row>
      <xdr:rowOff>41516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790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35420</xdr:rowOff>
    </xdr:from>
    <xdr:to>
      <xdr:col>10</xdr:col>
      <xdr:colOff>114300</xdr:colOff>
      <xdr:row>37</xdr:row>
      <xdr:rowOff>50774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79070"/>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130601</xdr:rowOff>
    </xdr:from>
    <xdr:to>
      <xdr:col>24</xdr:col>
      <xdr:colOff>114300</xdr:colOff>
      <xdr:row>36</xdr:row>
      <xdr:rowOff>60751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153478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153060</xdr:rowOff>
    </xdr:from>
    <xdr:to>
      <xdr:col>20</xdr:col>
      <xdr:colOff>38100</xdr:colOff>
      <xdr:row>36</xdr:row>
      <xdr:rowOff>83210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99737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162166</xdr:rowOff>
    </xdr:from>
    <xdr:to>
      <xdr:col>15</xdr:col>
      <xdr:colOff>101600</xdr:colOff>
      <xdr:row>37</xdr:row>
      <xdr:rowOff>92316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108843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156070</xdr:rowOff>
    </xdr:from>
    <xdr:to>
      <xdr:col>10</xdr:col>
      <xdr:colOff>165100</xdr:colOff>
      <xdr:row>37</xdr:row>
      <xdr:rowOff>86220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102747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171424</xdr:rowOff>
    </xdr:from>
    <xdr:to>
      <xdr:col>6</xdr:col>
      <xdr:colOff>38100</xdr:colOff>
      <xdr:row>37</xdr:row>
      <xdr:rowOff>101574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118101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108280</xdr:rowOff>
    </xdr:from>
    <xdr:to>
      <xdr:col>24</xdr:col>
      <xdr:colOff>63500</xdr:colOff>
      <xdr:row>56</xdr:row>
      <xdr:rowOff>130035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09480"/>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130035</xdr:rowOff>
    </xdr:from>
    <xdr:to>
      <xdr:col>19</xdr:col>
      <xdr:colOff>177800</xdr:colOff>
      <xdr:row>57</xdr:row>
      <xdr:rowOff>51880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31235"/>
          <a:ext cx="889000" cy="9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51880</xdr:rowOff>
    </xdr:from>
    <xdr:to>
      <xdr:col>15</xdr:col>
      <xdr:colOff>50800</xdr:colOff>
      <xdr:row>57</xdr:row>
      <xdr:rowOff>112750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4530"/>
          <a:ext cx="889000" cy="6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112750</xdr:rowOff>
    </xdr:from>
    <xdr:to>
      <xdr:col>10</xdr:col>
      <xdr:colOff>114300</xdr:colOff>
      <xdr:row>57</xdr:row>
      <xdr:rowOff>131483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5400"/>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57480</xdr:rowOff>
    </xdr:from>
    <xdr:to>
      <xdr:col>24</xdr:col>
      <xdr:colOff>114300</xdr:colOff>
      <xdr:row>56</xdr:row>
      <xdr:rowOff>159080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35907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79235</xdr:rowOff>
    </xdr:from>
    <xdr:to>
      <xdr:col>20</xdr:col>
      <xdr:colOff>38100</xdr:colOff>
      <xdr:row>57</xdr:row>
      <xdr:rowOff>9385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25912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1080</xdr:rowOff>
    </xdr:from>
    <xdr:to>
      <xdr:col>15</xdr:col>
      <xdr:colOff>101600</xdr:colOff>
      <xdr:row>57</xdr:row>
      <xdr:rowOff>102680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93807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61950</xdr:rowOff>
    </xdr:from>
    <xdr:to>
      <xdr:col>10</xdr:col>
      <xdr:colOff>165100</xdr:colOff>
      <xdr:row>57</xdr:row>
      <xdr:rowOff>163550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154677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80683</xdr:rowOff>
    </xdr:from>
    <xdr:to>
      <xdr:col>6</xdr:col>
      <xdr:colOff>38100</xdr:colOff>
      <xdr:row>58</xdr:row>
      <xdr:rowOff>10833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67599</xdr:rowOff>
    </xdr:from>
    <xdr:to>
      <xdr:col>24</xdr:col>
      <xdr:colOff>63500</xdr:colOff>
      <xdr:row>78</xdr:row>
      <xdr:rowOff>79121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0699"/>
          <a:ext cx="8382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63942</xdr:rowOff>
    </xdr:from>
    <xdr:to>
      <xdr:col>19</xdr:col>
      <xdr:colOff>177800</xdr:colOff>
      <xdr:row>78</xdr:row>
      <xdr:rowOff>67599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704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63942</xdr:rowOff>
    </xdr:from>
    <xdr:to>
      <xdr:col>15</xdr:col>
      <xdr:colOff>50800</xdr:colOff>
      <xdr:row>78</xdr:row>
      <xdr:rowOff>70205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7042"/>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43002</xdr:rowOff>
    </xdr:from>
    <xdr:to>
      <xdr:col>10</xdr:col>
      <xdr:colOff>114300</xdr:colOff>
      <xdr:row>78</xdr:row>
      <xdr:rowOff>70205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6102"/>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28321</xdr:rowOff>
    </xdr:from>
    <xdr:to>
      <xdr:col>24</xdr:col>
      <xdr:colOff>114300</xdr:colOff>
      <xdr:row>78</xdr:row>
      <xdr:rowOff>129921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114698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16799</xdr:rowOff>
    </xdr:from>
    <xdr:to>
      <xdr:col>20</xdr:col>
      <xdr:colOff>38100</xdr:colOff>
      <xdr:row>78</xdr:row>
      <xdr:rowOff>118399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109526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13142</xdr:rowOff>
    </xdr:from>
    <xdr:to>
      <xdr:col>15</xdr:col>
      <xdr:colOff>101600</xdr:colOff>
      <xdr:row>78</xdr:row>
      <xdr:rowOff>114742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105869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19405</xdr:rowOff>
    </xdr:from>
    <xdr:to>
      <xdr:col>10</xdr:col>
      <xdr:colOff>165100</xdr:colOff>
      <xdr:row>78</xdr:row>
      <xdr:rowOff>121005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112132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163652</xdr:rowOff>
    </xdr:from>
    <xdr:to>
      <xdr:col>6</xdr:col>
      <xdr:colOff>38100</xdr:colOff>
      <xdr:row>78</xdr:row>
      <xdr:rowOff>93802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84929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111316</xdr:rowOff>
    </xdr:from>
    <xdr:to>
      <xdr:col>24</xdr:col>
      <xdr:colOff>63500</xdr:colOff>
      <xdr:row>98</xdr:row>
      <xdr:rowOff>109855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70516"/>
          <a:ext cx="838200" cy="34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102819</xdr:rowOff>
    </xdr:from>
    <xdr:to>
      <xdr:col>19</xdr:col>
      <xdr:colOff>177800</xdr:colOff>
      <xdr:row>98</xdr:row>
      <xdr:rowOff>109855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904919"/>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102819</xdr:rowOff>
    </xdr:from>
    <xdr:to>
      <xdr:col>15</xdr:col>
      <xdr:colOff>50800</xdr:colOff>
      <xdr:row>98</xdr:row>
      <xdr:rowOff>166763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04919"/>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166763</xdr:rowOff>
    </xdr:from>
    <xdr:to>
      <xdr:col>10</xdr:col>
      <xdr:colOff>114300</xdr:colOff>
      <xdr:row>99</xdr:row>
      <xdr:rowOff>3214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68863"/>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60516</xdr:rowOff>
    </xdr:from>
    <xdr:to>
      <xdr:col>24</xdr:col>
      <xdr:colOff>114300</xdr:colOff>
      <xdr:row>96</xdr:row>
      <xdr:rowOff>162116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38943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59055</xdr:rowOff>
    </xdr:from>
    <xdr:to>
      <xdr:col>20</xdr:col>
      <xdr:colOff>38100</xdr:colOff>
      <xdr:row>98</xdr:row>
      <xdr:rowOff>160655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151782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52019</xdr:rowOff>
    </xdr:from>
    <xdr:to>
      <xdr:col>15</xdr:col>
      <xdr:colOff>101600</xdr:colOff>
      <xdr:row>98</xdr:row>
      <xdr:rowOff>153619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144746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115963</xdr:rowOff>
    </xdr:from>
    <xdr:to>
      <xdr:col>10</xdr:col>
      <xdr:colOff>165100</xdr:colOff>
      <xdr:row>99</xdr:row>
      <xdr:rowOff>46113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37240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123864</xdr:rowOff>
    </xdr:from>
    <xdr:to>
      <xdr:col>6</xdr:col>
      <xdr:colOff>38100</xdr:colOff>
      <xdr:row>99</xdr:row>
      <xdr:rowOff>54014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45141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109934</xdr:rowOff>
    </xdr:from>
    <xdr:to>
      <xdr:col>55</xdr:col>
      <xdr:colOff>0</xdr:colOff>
      <xdr:row>36</xdr:row>
      <xdr:rowOff>68348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53434"/>
          <a:ext cx="838200" cy="9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109934</xdr:rowOff>
    </xdr:from>
    <xdr:to>
      <xdr:col>50</xdr:col>
      <xdr:colOff>114300</xdr:colOff>
      <xdr:row>36</xdr:row>
      <xdr:rowOff>117688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53434"/>
          <a:ext cx="889000" cy="103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71996</xdr:rowOff>
    </xdr:from>
    <xdr:to>
      <xdr:col>45</xdr:col>
      <xdr:colOff>177800</xdr:colOff>
      <xdr:row>36</xdr:row>
      <xdr:rowOff>117688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44196"/>
          <a:ext cx="889000" cy="4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1082</xdr:rowOff>
    </xdr:from>
    <xdr:to>
      <xdr:col>41</xdr:col>
      <xdr:colOff>50800</xdr:colOff>
      <xdr:row>36</xdr:row>
      <xdr:rowOff>71996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73282"/>
          <a:ext cx="889000" cy="7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17548</xdr:rowOff>
    </xdr:from>
    <xdr:to>
      <xdr:col>55</xdr:col>
      <xdr:colOff>50800</xdr:colOff>
      <xdr:row>36</xdr:row>
      <xdr:rowOff>119148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40425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4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59134</xdr:rowOff>
    </xdr:from>
    <xdr:to>
      <xdr:col>50</xdr:col>
      <xdr:colOff>165100</xdr:colOff>
      <xdr:row>30</xdr:row>
      <xdr:rowOff>160734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5811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7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66888</xdr:rowOff>
    </xdr:from>
    <xdr:to>
      <xdr:col>46</xdr:col>
      <xdr:colOff>38100</xdr:colOff>
      <xdr:row>36</xdr:row>
      <xdr:rowOff>168488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13565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1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21196</xdr:rowOff>
    </xdr:from>
    <xdr:to>
      <xdr:col>41</xdr:col>
      <xdr:colOff>101600</xdr:colOff>
      <xdr:row>36</xdr:row>
      <xdr:rowOff>122796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139323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121732</xdr:rowOff>
    </xdr:from>
    <xdr:to>
      <xdr:col>36</xdr:col>
      <xdr:colOff>165100</xdr:colOff>
      <xdr:row>36</xdr:row>
      <xdr:rowOff>51882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68409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9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56581</xdr:rowOff>
    </xdr:from>
    <xdr:to>
      <xdr:col>55</xdr:col>
      <xdr:colOff>0</xdr:colOff>
      <xdr:row>57</xdr:row>
      <xdr:rowOff>62863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29231"/>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37507</xdr:rowOff>
    </xdr:from>
    <xdr:to>
      <xdr:col>50</xdr:col>
      <xdr:colOff>114300</xdr:colOff>
      <xdr:row>57</xdr:row>
      <xdr:rowOff>56581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10157"/>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37507</xdr:rowOff>
    </xdr:from>
    <xdr:to>
      <xdr:col>45</xdr:col>
      <xdr:colOff>177800</xdr:colOff>
      <xdr:row>57</xdr:row>
      <xdr:rowOff>140011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10157"/>
          <a:ext cx="889000" cy="10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120310</xdr:rowOff>
    </xdr:from>
    <xdr:to>
      <xdr:col>41</xdr:col>
      <xdr:colOff>50800</xdr:colOff>
      <xdr:row>57</xdr:row>
      <xdr:rowOff>140011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21510"/>
          <a:ext cx="889000" cy="19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12063</xdr:rowOff>
    </xdr:from>
    <xdr:to>
      <xdr:col>55</xdr:col>
      <xdr:colOff>50800</xdr:colOff>
      <xdr:row>57</xdr:row>
      <xdr:rowOff>113663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34940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5781</xdr:rowOff>
    </xdr:from>
    <xdr:to>
      <xdr:col>50</xdr:col>
      <xdr:colOff>165100</xdr:colOff>
      <xdr:row>57</xdr:row>
      <xdr:rowOff>107381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123908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55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158157</xdr:rowOff>
    </xdr:from>
    <xdr:to>
      <xdr:col>46</xdr:col>
      <xdr:colOff>38100</xdr:colOff>
      <xdr:row>57</xdr:row>
      <xdr:rowOff>88307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104834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53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89211</xdr:rowOff>
    </xdr:from>
    <xdr:to>
      <xdr:col>41</xdr:col>
      <xdr:colOff>101600</xdr:colOff>
      <xdr:row>58</xdr:row>
      <xdr:rowOff>19361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69510</xdr:rowOff>
    </xdr:from>
    <xdr:to>
      <xdr:col>36</xdr:col>
      <xdr:colOff>165100</xdr:colOff>
      <xdr:row>56</xdr:row>
      <xdr:rowOff>171110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49403</xdr:rowOff>
    </xdr:from>
    <xdr:to>
      <xdr:col>55</xdr:col>
      <xdr:colOff>0</xdr:colOff>
      <xdr:row>79</xdr:row>
      <xdr:rowOff>77651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93953"/>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5855</xdr:rowOff>
    </xdr:from>
    <xdr:to>
      <xdr:col>50</xdr:col>
      <xdr:colOff>114300</xdr:colOff>
      <xdr:row>79</xdr:row>
      <xdr:rowOff>49403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78955"/>
          <a:ext cx="889000" cy="2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5855</xdr:rowOff>
    </xdr:from>
    <xdr:to>
      <xdr:col>45</xdr:col>
      <xdr:colOff>177800</xdr:colOff>
      <xdr:row>78</xdr:row>
      <xdr:rowOff>123747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78955"/>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25874</xdr:rowOff>
    </xdr:from>
    <xdr:to>
      <xdr:col>41</xdr:col>
      <xdr:colOff>50800</xdr:colOff>
      <xdr:row>78</xdr:row>
      <xdr:rowOff>123747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884624"/>
          <a:ext cx="889000" cy="6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26851</xdr:rowOff>
    </xdr:from>
    <xdr:to>
      <xdr:col>55</xdr:col>
      <xdr:colOff>50800</xdr:colOff>
      <xdr:row>79</xdr:row>
      <xdr:rowOff>128451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113228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8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170053</xdr:rowOff>
    </xdr:from>
    <xdr:to>
      <xdr:col>50</xdr:col>
      <xdr:colOff>165100</xdr:colOff>
      <xdr:row>79</xdr:row>
      <xdr:rowOff>100203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91330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3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126505</xdr:rowOff>
    </xdr:from>
    <xdr:to>
      <xdr:col>46</xdr:col>
      <xdr:colOff>38100</xdr:colOff>
      <xdr:row>78</xdr:row>
      <xdr:rowOff>56655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73182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72947</xdr:rowOff>
    </xdr:from>
    <xdr:to>
      <xdr:col>41</xdr:col>
      <xdr:colOff>101600</xdr:colOff>
      <xdr:row>79</xdr:row>
      <xdr:rowOff>3097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165674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146524</xdr:rowOff>
    </xdr:from>
    <xdr:to>
      <xdr:col>36</xdr:col>
      <xdr:colOff>165100</xdr:colOff>
      <xdr:row>75</xdr:row>
      <xdr:rowOff>76674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8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93201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6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94534</xdr:rowOff>
    </xdr:from>
    <xdr:to>
      <xdr:col>55</xdr:col>
      <xdr:colOff>0</xdr:colOff>
      <xdr:row>97</xdr:row>
      <xdr:rowOff>152667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25184"/>
          <a:ext cx="8382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94534</xdr:rowOff>
    </xdr:from>
    <xdr:to>
      <xdr:col>50</xdr:col>
      <xdr:colOff>114300</xdr:colOff>
      <xdr:row>97</xdr:row>
      <xdr:rowOff>151574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25184"/>
          <a:ext cx="8890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151574</xdr:rowOff>
    </xdr:from>
    <xdr:to>
      <xdr:col>45</xdr:col>
      <xdr:colOff>177800</xdr:colOff>
      <xdr:row>98</xdr:row>
      <xdr:rowOff>35289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82224"/>
          <a:ext cx="889000" cy="5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16608</xdr:rowOff>
    </xdr:from>
    <xdr:to>
      <xdr:col>41</xdr:col>
      <xdr:colOff>50800</xdr:colOff>
      <xdr:row>98</xdr:row>
      <xdr:rowOff>35289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18708"/>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101867</xdr:rowOff>
    </xdr:from>
    <xdr:to>
      <xdr:col>55</xdr:col>
      <xdr:colOff>50800</xdr:colOff>
      <xdr:row>98</xdr:row>
      <xdr:rowOff>32017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124744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8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43734</xdr:rowOff>
    </xdr:from>
    <xdr:to>
      <xdr:col>50</xdr:col>
      <xdr:colOff>165100</xdr:colOff>
      <xdr:row>97</xdr:row>
      <xdr:rowOff>145334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161861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100774</xdr:rowOff>
    </xdr:from>
    <xdr:to>
      <xdr:col>46</xdr:col>
      <xdr:colOff>38100</xdr:colOff>
      <xdr:row>98</xdr:row>
      <xdr:rowOff>30924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47451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155939</xdr:rowOff>
    </xdr:from>
    <xdr:to>
      <xdr:col>41</xdr:col>
      <xdr:colOff>101600</xdr:colOff>
      <xdr:row>98</xdr:row>
      <xdr:rowOff>86089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77216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137258</xdr:rowOff>
    </xdr:from>
    <xdr:to>
      <xdr:col>36</xdr:col>
      <xdr:colOff>165100</xdr:colOff>
      <xdr:row>98</xdr:row>
      <xdr:rowOff>67408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83935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5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34266</xdr:rowOff>
    </xdr:from>
    <xdr:to>
      <xdr:col>85</xdr:col>
      <xdr:colOff>127000</xdr:colOff>
      <xdr:row>75</xdr:row>
      <xdr:rowOff>102699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93016"/>
          <a:ext cx="8382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102699</xdr:rowOff>
    </xdr:from>
    <xdr:to>
      <xdr:col>81</xdr:col>
      <xdr:colOff>50800</xdr:colOff>
      <xdr:row>75</xdr:row>
      <xdr:rowOff>121641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6144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121641</xdr:rowOff>
    </xdr:from>
    <xdr:to>
      <xdr:col>76</xdr:col>
      <xdr:colOff>114300</xdr:colOff>
      <xdr:row>75</xdr:row>
      <xdr:rowOff>168095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80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168095</xdr:rowOff>
    </xdr:from>
    <xdr:to>
      <xdr:col>71</xdr:col>
      <xdr:colOff>177800</xdr:colOff>
      <xdr:row>76</xdr:row>
      <xdr:rowOff>12272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2684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154916</xdr:rowOff>
    </xdr:from>
    <xdr:to>
      <xdr:col>85</xdr:col>
      <xdr:colOff>177800</xdr:colOff>
      <xdr:row>75</xdr:row>
      <xdr:rowOff>85066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6343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51899</xdr:rowOff>
    </xdr:from>
    <xdr:to>
      <xdr:col>81</xdr:col>
      <xdr:colOff>101600</xdr:colOff>
      <xdr:row>75</xdr:row>
      <xdr:rowOff>153499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170026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6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70841</xdr:rowOff>
    </xdr:from>
    <xdr:to>
      <xdr:col>76</xdr:col>
      <xdr:colOff>165100</xdr:colOff>
      <xdr:row>76</xdr:row>
      <xdr:rowOff>991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17518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117295</xdr:rowOff>
    </xdr:from>
    <xdr:to>
      <xdr:col>72</xdr:col>
      <xdr:colOff>38100</xdr:colOff>
      <xdr:row>76</xdr:row>
      <xdr:rowOff>47445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63972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75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132922</xdr:rowOff>
    </xdr:from>
    <xdr:to>
      <xdr:col>67</xdr:col>
      <xdr:colOff>101600</xdr:colOff>
      <xdr:row>76</xdr:row>
      <xdr:rowOff>63072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79599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76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124140</xdr:rowOff>
    </xdr:from>
    <xdr:to>
      <xdr:col>85</xdr:col>
      <xdr:colOff>127000</xdr:colOff>
      <xdr:row>99</xdr:row>
      <xdr:rowOff>26626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26240"/>
          <a:ext cx="8382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26626</xdr:rowOff>
    </xdr:from>
    <xdr:to>
      <xdr:col>81</xdr:col>
      <xdr:colOff>50800</xdr:colOff>
      <xdr:row>99</xdr:row>
      <xdr:rowOff>33294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7000176"/>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155542</xdr:rowOff>
    </xdr:from>
    <xdr:to>
      <xdr:col>76</xdr:col>
      <xdr:colOff>114300</xdr:colOff>
      <xdr:row>99</xdr:row>
      <xdr:rowOff>33294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57642"/>
          <a:ext cx="889000" cy="4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86756</xdr:rowOff>
    </xdr:from>
    <xdr:to>
      <xdr:col>71</xdr:col>
      <xdr:colOff>177800</xdr:colOff>
      <xdr:row>98</xdr:row>
      <xdr:rowOff>155542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88856"/>
          <a:ext cx="889000" cy="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73340</xdr:rowOff>
    </xdr:from>
    <xdr:to>
      <xdr:col>85</xdr:col>
      <xdr:colOff>177800</xdr:colOff>
      <xdr:row>99</xdr:row>
      <xdr:rowOff>3490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159717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147276</xdr:rowOff>
    </xdr:from>
    <xdr:to>
      <xdr:col>81</xdr:col>
      <xdr:colOff>101600</xdr:colOff>
      <xdr:row>99</xdr:row>
      <xdr:rowOff>77426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68553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4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153944</xdr:rowOff>
    </xdr:from>
    <xdr:to>
      <xdr:col>76</xdr:col>
      <xdr:colOff>165100</xdr:colOff>
      <xdr:row>99</xdr:row>
      <xdr:rowOff>84094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75221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4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104742</xdr:rowOff>
    </xdr:from>
    <xdr:to>
      <xdr:col>72</xdr:col>
      <xdr:colOff>38100</xdr:colOff>
      <xdr:row>99</xdr:row>
      <xdr:rowOff>34892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26019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35956</xdr:rowOff>
    </xdr:from>
    <xdr:to>
      <xdr:col>67</xdr:col>
      <xdr:colOff>101600</xdr:colOff>
      <xdr:row>98</xdr:row>
      <xdr:rowOff>137556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154083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12555</xdr:rowOff>
    </xdr:from>
    <xdr:to>
      <xdr:col>116</xdr:col>
      <xdr:colOff>63500</xdr:colOff>
      <xdr:row>39</xdr:row>
      <xdr:rowOff>58819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99105"/>
          <a:ext cx="838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158314</xdr:rowOff>
    </xdr:from>
    <xdr:to>
      <xdr:col>111</xdr:col>
      <xdr:colOff>177800</xdr:colOff>
      <xdr:row>39</xdr:row>
      <xdr:rowOff>12555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73414"/>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154505</xdr:rowOff>
    </xdr:from>
    <xdr:to>
      <xdr:col>107</xdr:col>
      <xdr:colOff>50800</xdr:colOff>
      <xdr:row>38</xdr:row>
      <xdr:rowOff>158314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696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154505</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69605"/>
          <a:ext cx="889000" cy="1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8019</xdr:rowOff>
    </xdr:from>
    <xdr:to>
      <xdr:col>116</xdr:col>
      <xdr:colOff>114300</xdr:colOff>
      <xdr:row>39</xdr:row>
      <xdr:rowOff>109619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94396</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09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133205</xdr:rowOff>
    </xdr:from>
    <xdr:to>
      <xdr:col>112</xdr:col>
      <xdr:colOff>38100</xdr:colOff>
      <xdr:row>39</xdr:row>
      <xdr:rowOff>63355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54482</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4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107514</xdr:rowOff>
    </xdr:from>
    <xdr:to>
      <xdr:col>107</xdr:col>
      <xdr:colOff>101600</xdr:colOff>
      <xdr:row>39</xdr:row>
      <xdr:rowOff>37664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28791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7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103705</xdr:rowOff>
    </xdr:from>
    <xdr:to>
      <xdr:col>102</xdr:col>
      <xdr:colOff>165100</xdr:colOff>
      <xdr:row>39</xdr:row>
      <xdr:rowOff>33855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24982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71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41478</xdr:rowOff>
    </xdr:from>
    <xdr:to>
      <xdr:col>116</xdr:col>
      <xdr:colOff>63500</xdr:colOff>
      <xdr:row>59</xdr:row>
      <xdr:rowOff>42850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702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41478</xdr:rowOff>
    </xdr:from>
    <xdr:to>
      <xdr:col>111</xdr:col>
      <xdr:colOff>177800</xdr:colOff>
      <xdr:row>59</xdr:row>
      <xdr:rowOff>43307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70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41707</xdr:rowOff>
    </xdr:from>
    <xdr:to>
      <xdr:col>107</xdr:col>
      <xdr:colOff>50800</xdr:colOff>
      <xdr:row>59</xdr:row>
      <xdr:rowOff>43307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72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41707</xdr:rowOff>
    </xdr:from>
    <xdr:to>
      <xdr:col>102</xdr:col>
      <xdr:colOff>114300</xdr:colOff>
      <xdr:row>59</xdr:row>
      <xdr:rowOff>42926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725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163500</xdr:rowOff>
    </xdr:from>
    <xdr:to>
      <xdr:col>116</xdr:col>
      <xdr:colOff>114300</xdr:colOff>
      <xdr:row>59</xdr:row>
      <xdr:rowOff>93650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78427</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162128</xdr:rowOff>
    </xdr:from>
    <xdr:to>
      <xdr:col>112</xdr:col>
      <xdr:colOff>38100</xdr:colOff>
      <xdr:row>59</xdr:row>
      <xdr:rowOff>92278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83405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19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163957</xdr:rowOff>
    </xdr:from>
    <xdr:to>
      <xdr:col>107</xdr:col>
      <xdr:colOff>101600</xdr:colOff>
      <xdr:row>59</xdr:row>
      <xdr:rowOff>94107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85234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162357</xdr:rowOff>
    </xdr:from>
    <xdr:to>
      <xdr:col>102</xdr:col>
      <xdr:colOff>165100</xdr:colOff>
      <xdr:row>59</xdr:row>
      <xdr:rowOff>92507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83634</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61347</xdr:rowOff>
    </xdr:from>
    <xdr:to>
      <xdr:col>116</xdr:col>
      <xdr:colOff>63500</xdr:colOff>
      <xdr:row>77</xdr:row>
      <xdr:rowOff>93542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62997"/>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93542</xdr:rowOff>
    </xdr:from>
    <xdr:to>
      <xdr:col>111</xdr:col>
      <xdr:colOff>177800</xdr:colOff>
      <xdr:row>77</xdr:row>
      <xdr:rowOff>114078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95192"/>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96380</xdr:rowOff>
    </xdr:from>
    <xdr:to>
      <xdr:col>107</xdr:col>
      <xdr:colOff>50800</xdr:colOff>
      <xdr:row>77</xdr:row>
      <xdr:rowOff>114078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98030"/>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102781</xdr:rowOff>
    </xdr:from>
    <xdr:to>
      <xdr:col>102</xdr:col>
      <xdr:colOff>114300</xdr:colOff>
      <xdr:row>77</xdr:row>
      <xdr:rowOff>96380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61531"/>
          <a:ext cx="889000" cy="3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10547</xdr:rowOff>
    </xdr:from>
    <xdr:to>
      <xdr:col>116</xdr:col>
      <xdr:colOff>114300</xdr:colOff>
      <xdr:row>77</xdr:row>
      <xdr:rowOff>112147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33424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42742</xdr:rowOff>
    </xdr:from>
    <xdr:to>
      <xdr:col>112</xdr:col>
      <xdr:colOff>38100</xdr:colOff>
      <xdr:row>77</xdr:row>
      <xdr:rowOff>144342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135469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63278</xdr:rowOff>
    </xdr:from>
    <xdr:to>
      <xdr:col>107</xdr:col>
      <xdr:colOff>101600</xdr:colOff>
      <xdr:row>77</xdr:row>
      <xdr:rowOff>164878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156005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45580</xdr:rowOff>
    </xdr:from>
    <xdr:to>
      <xdr:col>102</xdr:col>
      <xdr:colOff>165100</xdr:colOff>
      <xdr:row>77</xdr:row>
      <xdr:rowOff>147180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138307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51981</xdr:rowOff>
    </xdr:from>
    <xdr:to>
      <xdr:col>98</xdr:col>
      <xdr:colOff>38100</xdr:colOff>
      <xdr:row>75</xdr:row>
      <xdr:rowOff>153581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170108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前年度と比較して扶助費が大幅に増加しているのは非課税世帯等に対する臨時特別給付金（令和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259,100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千円、子育て世帯への臨時特別給付金（令和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455,000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千円）等があったためである。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補助費等が前年度から大幅に減少したのは前年度は特別定額給付金（令和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3,177,900</a:t>
          </a:r>
          <a:r>
            <a:rPr kumimoji="1" lang="ja-JP" altLang="en-US" sz="1300">
              <a:latin typeface="ＭＳ Ｐゴシック" panose="020B0600070205080204" pitchFamily="50" charset="-128"/>
              <a:ea typeface="ＭＳ Ｐゴシック" panose="020B0600070205080204" pitchFamily="50" charset="-128"/>
            </a:rPr>
            <a:t>千円）を給付したためである。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また人件費が令和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年度より増傾向にあるのは日々雇用職員賃金が会計年度任用職員制度の導入により人件費となったこと、奈良県市町村職員共済組合負担金率の上昇や退職手当負担金の増等によるものである。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義務的経費のうち、公債費は上昇傾向にあり、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これは道路整備、内水対策、中学校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整備等の実施のため平成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年度及び令和元年度に借り入れた地方債の元金償還が令和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千円）こと等による。</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なお公債費は</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ごろまで高止まりで推移していく見込みである。そのような状況を鑑み、普通建設事業についてより計画的に実行できるよう、公共施設の整備基金を活用するなどの取組を行い、公債費の上昇を抑制し、財政の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162941</xdr:rowOff>
    </xdr:from>
    <xdr:to>
      <xdr:col>24</xdr:col>
      <xdr:colOff>63500</xdr:colOff>
      <xdr:row>35</xdr:row>
      <xdr:rowOff>45593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2241"/>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150368</xdr:rowOff>
    </xdr:from>
    <xdr:to>
      <xdr:col>19</xdr:col>
      <xdr:colOff>177800</xdr:colOff>
      <xdr:row>34</xdr:row>
      <xdr:rowOff>162941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966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109601</xdr:rowOff>
    </xdr:from>
    <xdr:to>
      <xdr:col>15</xdr:col>
      <xdr:colOff>50800</xdr:colOff>
      <xdr:row>34</xdr:row>
      <xdr:rowOff>150368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890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109601</xdr:rowOff>
    </xdr:from>
    <xdr:to>
      <xdr:col>10</xdr:col>
      <xdr:colOff>114300</xdr:colOff>
      <xdr:row>34</xdr:row>
      <xdr:rowOff>164465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890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166243</xdr:rowOff>
    </xdr:from>
    <xdr:to>
      <xdr:col>24</xdr:col>
      <xdr:colOff>114300</xdr:colOff>
      <xdr:row>35</xdr:row>
      <xdr:rowOff>96393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17670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112141</xdr:rowOff>
    </xdr:from>
    <xdr:to>
      <xdr:col>20</xdr:col>
      <xdr:colOff>38100</xdr:colOff>
      <xdr:row>35</xdr:row>
      <xdr:rowOff>42291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58818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99568</xdr:rowOff>
    </xdr:from>
    <xdr:to>
      <xdr:col>15</xdr:col>
      <xdr:colOff>101600</xdr:colOff>
      <xdr:row>35</xdr:row>
      <xdr:rowOff>29718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46245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58801</xdr:rowOff>
    </xdr:from>
    <xdr:to>
      <xdr:col>10</xdr:col>
      <xdr:colOff>165100</xdr:colOff>
      <xdr:row>34</xdr:row>
      <xdr:rowOff>160401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5478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113665</xdr:rowOff>
    </xdr:from>
    <xdr:to>
      <xdr:col>6</xdr:col>
      <xdr:colOff>38100</xdr:colOff>
      <xdr:row>35</xdr:row>
      <xdr:rowOff>43815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60342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14134</xdr:rowOff>
    </xdr:from>
    <xdr:to>
      <xdr:col>24</xdr:col>
      <xdr:colOff>63500</xdr:colOff>
      <xdr:row>58</xdr:row>
      <xdr:rowOff>12907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5334"/>
          <a:ext cx="838200" cy="3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14134</xdr:rowOff>
    </xdr:from>
    <xdr:to>
      <xdr:col>19</xdr:col>
      <xdr:colOff>177800</xdr:colOff>
      <xdr:row>58</xdr:row>
      <xdr:rowOff>64159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5334"/>
          <a:ext cx="889000" cy="39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55324</xdr:rowOff>
    </xdr:from>
    <xdr:to>
      <xdr:col>15</xdr:col>
      <xdr:colOff>50800</xdr:colOff>
      <xdr:row>58</xdr:row>
      <xdr:rowOff>64159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9424"/>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18553</xdr:rowOff>
    </xdr:from>
    <xdr:to>
      <xdr:col>10</xdr:col>
      <xdr:colOff>114300</xdr:colOff>
      <xdr:row>58</xdr:row>
      <xdr:rowOff>55324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62653"/>
          <a:ext cx="8890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133557</xdr:rowOff>
    </xdr:from>
    <xdr:to>
      <xdr:col>24</xdr:col>
      <xdr:colOff>114300</xdr:colOff>
      <xdr:row>58</xdr:row>
      <xdr:rowOff>63707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48484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134784</xdr:rowOff>
    </xdr:from>
    <xdr:to>
      <xdr:col>20</xdr:col>
      <xdr:colOff>38100</xdr:colOff>
      <xdr:row>56</xdr:row>
      <xdr:rowOff>64934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56061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13359</xdr:rowOff>
    </xdr:from>
    <xdr:to>
      <xdr:col>15</xdr:col>
      <xdr:colOff>101600</xdr:colOff>
      <xdr:row>58</xdr:row>
      <xdr:rowOff>114959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106086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4524</xdr:rowOff>
    </xdr:from>
    <xdr:to>
      <xdr:col>10</xdr:col>
      <xdr:colOff>165100</xdr:colOff>
      <xdr:row>58</xdr:row>
      <xdr:rowOff>106124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97251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139203</xdr:rowOff>
    </xdr:from>
    <xdr:to>
      <xdr:col>6</xdr:col>
      <xdr:colOff>38100</xdr:colOff>
      <xdr:row>58</xdr:row>
      <xdr:rowOff>69353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60480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156342</xdr:rowOff>
    </xdr:from>
    <xdr:to>
      <xdr:col>24</xdr:col>
      <xdr:colOff>63500</xdr:colOff>
      <xdr:row>78</xdr:row>
      <xdr:rowOff>26360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6542"/>
          <a:ext cx="838200" cy="21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26360</xdr:rowOff>
    </xdr:from>
    <xdr:to>
      <xdr:col>19</xdr:col>
      <xdr:colOff>177800</xdr:colOff>
      <xdr:row>78</xdr:row>
      <xdr:rowOff>79304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9460"/>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79304</xdr:rowOff>
    </xdr:from>
    <xdr:to>
      <xdr:col>15</xdr:col>
      <xdr:colOff>50800</xdr:colOff>
      <xdr:row>78</xdr:row>
      <xdr:rowOff>91984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2404"/>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91984</xdr:rowOff>
    </xdr:from>
    <xdr:to>
      <xdr:col>10</xdr:col>
      <xdr:colOff>114300</xdr:colOff>
      <xdr:row>78</xdr:row>
      <xdr:rowOff>120407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5084"/>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105542</xdr:rowOff>
    </xdr:from>
    <xdr:to>
      <xdr:col>24</xdr:col>
      <xdr:colOff>114300</xdr:colOff>
      <xdr:row>77</xdr:row>
      <xdr:rowOff>35692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83969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147010</xdr:rowOff>
    </xdr:from>
    <xdr:to>
      <xdr:col>20</xdr:col>
      <xdr:colOff>38100</xdr:colOff>
      <xdr:row>78</xdr:row>
      <xdr:rowOff>77160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68287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4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28504</xdr:rowOff>
    </xdr:from>
    <xdr:to>
      <xdr:col>15</xdr:col>
      <xdr:colOff>101600</xdr:colOff>
      <xdr:row>78</xdr:row>
      <xdr:rowOff>130104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41184</xdr:rowOff>
    </xdr:from>
    <xdr:to>
      <xdr:col>10</xdr:col>
      <xdr:colOff>165100</xdr:colOff>
      <xdr:row>78</xdr:row>
      <xdr:rowOff>142784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133911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69607</xdr:rowOff>
    </xdr:from>
    <xdr:to>
      <xdr:col>6</xdr:col>
      <xdr:colOff>38100</xdr:colOff>
      <xdr:row>78</xdr:row>
      <xdr:rowOff>171207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162334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25695</xdr:rowOff>
    </xdr:from>
    <xdr:to>
      <xdr:col>24</xdr:col>
      <xdr:colOff>63500</xdr:colOff>
      <xdr:row>97</xdr:row>
      <xdr:rowOff>136613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56345"/>
          <a:ext cx="838200" cy="1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136613</xdr:rowOff>
    </xdr:from>
    <xdr:to>
      <xdr:col>19</xdr:col>
      <xdr:colOff>177800</xdr:colOff>
      <xdr:row>98</xdr:row>
      <xdr:rowOff>43149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67263"/>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126637</xdr:rowOff>
    </xdr:from>
    <xdr:to>
      <xdr:col>15</xdr:col>
      <xdr:colOff>50800</xdr:colOff>
      <xdr:row>98</xdr:row>
      <xdr:rowOff>43149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7287"/>
          <a:ext cx="8890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11374</xdr:rowOff>
    </xdr:from>
    <xdr:to>
      <xdr:col>10</xdr:col>
      <xdr:colOff>114300</xdr:colOff>
      <xdr:row>97</xdr:row>
      <xdr:rowOff>126637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299124"/>
          <a:ext cx="889000" cy="4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146345</xdr:rowOff>
    </xdr:from>
    <xdr:to>
      <xdr:col>24</xdr:col>
      <xdr:colOff>114300</xdr:colOff>
      <xdr:row>97</xdr:row>
      <xdr:rowOff>76495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169222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85813</xdr:rowOff>
    </xdr:from>
    <xdr:to>
      <xdr:col>20</xdr:col>
      <xdr:colOff>38100</xdr:colOff>
      <xdr:row>98</xdr:row>
      <xdr:rowOff>15963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32490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9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163799</xdr:rowOff>
    </xdr:from>
    <xdr:to>
      <xdr:col>15</xdr:col>
      <xdr:colOff>101600</xdr:colOff>
      <xdr:row>98</xdr:row>
      <xdr:rowOff>93949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110476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75837</xdr:rowOff>
    </xdr:from>
    <xdr:to>
      <xdr:col>10</xdr:col>
      <xdr:colOff>165100</xdr:colOff>
      <xdr:row>98</xdr:row>
      <xdr:rowOff>5987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22514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132024</xdr:rowOff>
    </xdr:from>
    <xdr:to>
      <xdr:col>6</xdr:col>
      <xdr:colOff>38100</xdr:colOff>
      <xdr:row>95</xdr:row>
      <xdr:rowOff>62174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2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78701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0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158314</xdr:rowOff>
    </xdr:from>
    <xdr:to>
      <xdr:col>55</xdr:col>
      <xdr:colOff>0</xdr:colOff>
      <xdr:row>38</xdr:row>
      <xdr:rowOff>158314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73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158314</xdr:rowOff>
    </xdr:from>
    <xdr:to>
      <xdr:col>50</xdr:col>
      <xdr:colOff>114300</xdr:colOff>
      <xdr:row>38</xdr:row>
      <xdr:rowOff>158641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7341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158641</xdr:rowOff>
    </xdr:from>
    <xdr:to>
      <xdr:col>45</xdr:col>
      <xdr:colOff>177800</xdr:colOff>
      <xdr:row>38</xdr:row>
      <xdr:rowOff>158968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7374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158968</xdr:rowOff>
    </xdr:from>
    <xdr:to>
      <xdr:col>41</xdr:col>
      <xdr:colOff>50800</xdr:colOff>
      <xdr:row>38</xdr:row>
      <xdr:rowOff>159620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7406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107514</xdr:rowOff>
    </xdr:from>
    <xdr:to>
      <xdr:col>55</xdr:col>
      <xdr:colOff>50800</xdr:colOff>
      <xdr:row>39</xdr:row>
      <xdr:rowOff>37664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107514</xdr:rowOff>
    </xdr:from>
    <xdr:to>
      <xdr:col>50</xdr:col>
      <xdr:colOff>165100</xdr:colOff>
      <xdr:row>39</xdr:row>
      <xdr:rowOff>37664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28791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107841</xdr:rowOff>
    </xdr:from>
    <xdr:to>
      <xdr:col>46</xdr:col>
      <xdr:colOff>38100</xdr:colOff>
      <xdr:row>39</xdr:row>
      <xdr:rowOff>37991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29118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108168</xdr:rowOff>
    </xdr:from>
    <xdr:to>
      <xdr:col>41</xdr:col>
      <xdr:colOff>101600</xdr:colOff>
      <xdr:row>39</xdr:row>
      <xdr:rowOff>38318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29445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108820</xdr:rowOff>
    </xdr:from>
    <xdr:to>
      <xdr:col>36</xdr:col>
      <xdr:colOff>165100</xdr:colOff>
      <xdr:row>39</xdr:row>
      <xdr:rowOff>38970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30097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10230</xdr:rowOff>
    </xdr:from>
    <xdr:to>
      <xdr:col>55</xdr:col>
      <xdr:colOff>0</xdr:colOff>
      <xdr:row>59</xdr:row>
      <xdr:rowOff>19669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25780"/>
          <a:ext cx="8382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166887</xdr:rowOff>
    </xdr:from>
    <xdr:to>
      <xdr:col>50</xdr:col>
      <xdr:colOff>114300</xdr:colOff>
      <xdr:row>59</xdr:row>
      <xdr:rowOff>10230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10987"/>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91025</xdr:rowOff>
    </xdr:from>
    <xdr:to>
      <xdr:col>45</xdr:col>
      <xdr:colOff>177800</xdr:colOff>
      <xdr:row>58</xdr:row>
      <xdr:rowOff>166887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35125"/>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91025</xdr:rowOff>
    </xdr:from>
    <xdr:to>
      <xdr:col>41</xdr:col>
      <xdr:colOff>50800</xdr:colOff>
      <xdr:row>58</xdr:row>
      <xdr:rowOff>153024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35125"/>
          <a:ext cx="889000" cy="6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140319</xdr:rowOff>
    </xdr:from>
    <xdr:to>
      <xdr:col>55</xdr:col>
      <xdr:colOff>50800</xdr:colOff>
      <xdr:row>59</xdr:row>
      <xdr:rowOff>70469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55246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130880</xdr:rowOff>
    </xdr:from>
    <xdr:to>
      <xdr:col>50</xdr:col>
      <xdr:colOff>165100</xdr:colOff>
      <xdr:row>59</xdr:row>
      <xdr:rowOff>61030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52157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116087</xdr:rowOff>
    </xdr:from>
    <xdr:to>
      <xdr:col>46</xdr:col>
      <xdr:colOff>38100</xdr:colOff>
      <xdr:row>59</xdr:row>
      <xdr:rowOff>46237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37364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40225</xdr:rowOff>
    </xdr:from>
    <xdr:to>
      <xdr:col>41</xdr:col>
      <xdr:colOff>101600</xdr:colOff>
      <xdr:row>58</xdr:row>
      <xdr:rowOff>141825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132952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1007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102224</xdr:rowOff>
    </xdr:from>
    <xdr:to>
      <xdr:col>36</xdr:col>
      <xdr:colOff>165100</xdr:colOff>
      <xdr:row>59</xdr:row>
      <xdr:rowOff>32374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23501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88219</xdr:rowOff>
    </xdr:from>
    <xdr:to>
      <xdr:col>55</xdr:col>
      <xdr:colOff>0</xdr:colOff>
      <xdr:row>78</xdr:row>
      <xdr:rowOff>39070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89869"/>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88219</xdr:rowOff>
    </xdr:from>
    <xdr:to>
      <xdr:col>50</xdr:col>
      <xdr:colOff>114300</xdr:colOff>
      <xdr:row>78</xdr:row>
      <xdr:rowOff>21103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89869"/>
          <a:ext cx="889000" cy="1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21103</xdr:rowOff>
    </xdr:from>
    <xdr:to>
      <xdr:col>45</xdr:col>
      <xdr:colOff>177800</xdr:colOff>
      <xdr:row>78</xdr:row>
      <xdr:rowOff>77019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94203"/>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70617</xdr:rowOff>
    </xdr:from>
    <xdr:to>
      <xdr:col>41</xdr:col>
      <xdr:colOff>50800</xdr:colOff>
      <xdr:row>78</xdr:row>
      <xdr:rowOff>77019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43717"/>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159720</xdr:rowOff>
    </xdr:from>
    <xdr:to>
      <xdr:col>55</xdr:col>
      <xdr:colOff>50800</xdr:colOff>
      <xdr:row>78</xdr:row>
      <xdr:rowOff>89870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74647</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7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37419</xdr:rowOff>
    </xdr:from>
    <xdr:to>
      <xdr:col>50</xdr:col>
      <xdr:colOff>165100</xdr:colOff>
      <xdr:row>77</xdr:row>
      <xdr:rowOff>139019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130146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3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141753</xdr:rowOff>
    </xdr:from>
    <xdr:to>
      <xdr:col>46</xdr:col>
      <xdr:colOff>38100</xdr:colOff>
      <xdr:row>78</xdr:row>
      <xdr:rowOff>71903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63030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3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26219</xdr:rowOff>
    </xdr:from>
    <xdr:to>
      <xdr:col>41</xdr:col>
      <xdr:colOff>101600</xdr:colOff>
      <xdr:row>78</xdr:row>
      <xdr:rowOff>127819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118946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19817</xdr:rowOff>
    </xdr:from>
    <xdr:to>
      <xdr:col>36</xdr:col>
      <xdr:colOff>165100</xdr:colOff>
      <xdr:row>78</xdr:row>
      <xdr:rowOff>121417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112544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8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47875</xdr:rowOff>
    </xdr:from>
    <xdr:to>
      <xdr:col>55</xdr:col>
      <xdr:colOff>0</xdr:colOff>
      <xdr:row>94</xdr:row>
      <xdr:rowOff>78307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164175"/>
          <a:ext cx="838200" cy="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78307</xdr:rowOff>
    </xdr:from>
    <xdr:to>
      <xdr:col>50</xdr:col>
      <xdr:colOff>114300</xdr:colOff>
      <xdr:row>95</xdr:row>
      <xdr:rowOff>145986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194607"/>
          <a:ext cx="889000" cy="2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145986</xdr:rowOff>
    </xdr:from>
    <xdr:to>
      <xdr:col>45</xdr:col>
      <xdr:colOff>177800</xdr:colOff>
      <xdr:row>96</xdr:row>
      <xdr:rowOff>106967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433736"/>
          <a:ext cx="889000" cy="13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119255</xdr:rowOff>
    </xdr:from>
    <xdr:to>
      <xdr:col>41</xdr:col>
      <xdr:colOff>50800</xdr:colOff>
      <xdr:row>96</xdr:row>
      <xdr:rowOff>106967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235555"/>
          <a:ext cx="889000" cy="3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168525</xdr:rowOff>
    </xdr:from>
    <xdr:to>
      <xdr:col>55</xdr:col>
      <xdr:colOff>50800</xdr:colOff>
      <xdr:row>94</xdr:row>
      <xdr:rowOff>98675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19952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9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27507</xdr:rowOff>
    </xdr:from>
    <xdr:to>
      <xdr:col>50</xdr:col>
      <xdr:colOff>165100</xdr:colOff>
      <xdr:row>94</xdr:row>
      <xdr:rowOff>129107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145634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91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95186</xdr:rowOff>
    </xdr:from>
    <xdr:to>
      <xdr:col>46</xdr:col>
      <xdr:colOff>38100</xdr:colOff>
      <xdr:row>96</xdr:row>
      <xdr:rowOff>25336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41863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1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56167</xdr:rowOff>
    </xdr:from>
    <xdr:to>
      <xdr:col>41</xdr:col>
      <xdr:colOff>101600</xdr:colOff>
      <xdr:row>96</xdr:row>
      <xdr:rowOff>157767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148894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68455</xdr:rowOff>
    </xdr:from>
    <xdr:to>
      <xdr:col>36</xdr:col>
      <xdr:colOff>165100</xdr:colOff>
      <xdr:row>94</xdr:row>
      <xdr:rowOff>170055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1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15132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9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19933</xdr:rowOff>
    </xdr:from>
    <xdr:to>
      <xdr:col>85</xdr:col>
      <xdr:colOff>127000</xdr:colOff>
      <xdr:row>37</xdr:row>
      <xdr:rowOff>50984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63583"/>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19933</xdr:rowOff>
    </xdr:from>
    <xdr:to>
      <xdr:col>81</xdr:col>
      <xdr:colOff>50800</xdr:colOff>
      <xdr:row>37</xdr:row>
      <xdr:rowOff>64205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63583"/>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31724</xdr:rowOff>
    </xdr:from>
    <xdr:to>
      <xdr:col>76</xdr:col>
      <xdr:colOff>114300</xdr:colOff>
      <xdr:row>37</xdr:row>
      <xdr:rowOff>64205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375374"/>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31724</xdr:rowOff>
    </xdr:from>
    <xdr:to>
      <xdr:col>71</xdr:col>
      <xdr:colOff>177800</xdr:colOff>
      <xdr:row>37</xdr:row>
      <xdr:rowOff>69596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75374"/>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184</xdr:rowOff>
    </xdr:from>
    <xdr:to>
      <xdr:col>85</xdr:col>
      <xdr:colOff>177800</xdr:colOff>
      <xdr:row>37</xdr:row>
      <xdr:rowOff>101784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23061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140583</xdr:rowOff>
    </xdr:from>
    <xdr:to>
      <xdr:col>81</xdr:col>
      <xdr:colOff>101600</xdr:colOff>
      <xdr:row>37</xdr:row>
      <xdr:rowOff>70733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87260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13405</xdr:rowOff>
    </xdr:from>
    <xdr:to>
      <xdr:col>76</xdr:col>
      <xdr:colOff>165100</xdr:colOff>
      <xdr:row>37</xdr:row>
      <xdr:rowOff>115005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106132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152374</xdr:rowOff>
    </xdr:from>
    <xdr:to>
      <xdr:col>72</xdr:col>
      <xdr:colOff>38100</xdr:colOff>
      <xdr:row>37</xdr:row>
      <xdr:rowOff>82524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99051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18796</xdr:rowOff>
    </xdr:from>
    <xdr:to>
      <xdr:col>67</xdr:col>
      <xdr:colOff>101600</xdr:colOff>
      <xdr:row>37</xdr:row>
      <xdr:rowOff>120396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136923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1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54986</xdr:rowOff>
    </xdr:from>
    <xdr:to>
      <xdr:col>85</xdr:col>
      <xdr:colOff>127000</xdr:colOff>
      <xdr:row>57</xdr:row>
      <xdr:rowOff>85599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27636"/>
          <a:ext cx="8382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168435</xdr:rowOff>
    </xdr:from>
    <xdr:to>
      <xdr:col>81</xdr:col>
      <xdr:colOff>50800</xdr:colOff>
      <xdr:row>57</xdr:row>
      <xdr:rowOff>54986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69635"/>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168435</xdr:rowOff>
    </xdr:from>
    <xdr:to>
      <xdr:col>76</xdr:col>
      <xdr:colOff>114300</xdr:colOff>
      <xdr:row>57</xdr:row>
      <xdr:rowOff>96801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69635"/>
          <a:ext cx="889000" cy="9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171206</xdr:rowOff>
    </xdr:from>
    <xdr:to>
      <xdr:col>71</xdr:col>
      <xdr:colOff>177800</xdr:colOff>
      <xdr:row>57</xdr:row>
      <xdr:rowOff>96801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772406"/>
          <a:ext cx="889000" cy="9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34799</xdr:rowOff>
    </xdr:from>
    <xdr:to>
      <xdr:col>85</xdr:col>
      <xdr:colOff>177800</xdr:colOff>
      <xdr:row>57</xdr:row>
      <xdr:rowOff>136399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0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4186</xdr:rowOff>
    </xdr:from>
    <xdr:to>
      <xdr:col>81</xdr:col>
      <xdr:colOff>101600</xdr:colOff>
      <xdr:row>57</xdr:row>
      <xdr:rowOff>105786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96913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117635</xdr:rowOff>
    </xdr:from>
    <xdr:to>
      <xdr:col>76</xdr:col>
      <xdr:colOff>165100</xdr:colOff>
      <xdr:row>57</xdr:row>
      <xdr:rowOff>47785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64312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4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46001</xdr:rowOff>
    </xdr:from>
    <xdr:to>
      <xdr:col>72</xdr:col>
      <xdr:colOff>38100</xdr:colOff>
      <xdr:row>57</xdr:row>
      <xdr:rowOff>147601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164128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120406</xdr:rowOff>
    </xdr:from>
    <xdr:to>
      <xdr:col>67</xdr:col>
      <xdr:colOff>101600</xdr:colOff>
      <xdr:row>57</xdr:row>
      <xdr:rowOff>50556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2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67083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4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34266</xdr:rowOff>
    </xdr:from>
    <xdr:to>
      <xdr:col>85</xdr:col>
      <xdr:colOff>127000</xdr:colOff>
      <xdr:row>95</xdr:row>
      <xdr:rowOff>102699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322016"/>
          <a:ext cx="8382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102699</xdr:rowOff>
    </xdr:from>
    <xdr:to>
      <xdr:col>81</xdr:col>
      <xdr:colOff>50800</xdr:colOff>
      <xdr:row>95</xdr:row>
      <xdr:rowOff>121641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9044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121641</xdr:rowOff>
    </xdr:from>
    <xdr:to>
      <xdr:col>76</xdr:col>
      <xdr:colOff>114300</xdr:colOff>
      <xdr:row>95</xdr:row>
      <xdr:rowOff>168095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409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168095</xdr:rowOff>
    </xdr:from>
    <xdr:to>
      <xdr:col>71</xdr:col>
      <xdr:colOff>177800</xdr:colOff>
      <xdr:row>96</xdr:row>
      <xdr:rowOff>12272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5584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154916</xdr:rowOff>
    </xdr:from>
    <xdr:to>
      <xdr:col>85</xdr:col>
      <xdr:colOff>177800</xdr:colOff>
      <xdr:row>95</xdr:row>
      <xdr:rowOff>85066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6343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51899</xdr:rowOff>
    </xdr:from>
    <xdr:to>
      <xdr:col>81</xdr:col>
      <xdr:colOff>101600</xdr:colOff>
      <xdr:row>95</xdr:row>
      <xdr:rowOff>153499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170026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1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70841</xdr:rowOff>
    </xdr:from>
    <xdr:to>
      <xdr:col>76</xdr:col>
      <xdr:colOff>165100</xdr:colOff>
      <xdr:row>96</xdr:row>
      <xdr:rowOff>991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17518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117295</xdr:rowOff>
    </xdr:from>
    <xdr:to>
      <xdr:col>72</xdr:col>
      <xdr:colOff>38100</xdr:colOff>
      <xdr:row>96</xdr:row>
      <xdr:rowOff>47445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0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63972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1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132922</xdr:rowOff>
    </xdr:from>
    <xdr:to>
      <xdr:col>67</xdr:col>
      <xdr:colOff>101600</xdr:colOff>
      <xdr:row>96</xdr:row>
      <xdr:rowOff>63072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79599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19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年度においては類似団体と比較して、土木費及び公債費が増傾向にある。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土木費が多額に上っている主な要因は内水対策事業（令和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:598,315</a:t>
          </a:r>
          <a:r>
            <a:rPr kumimoji="1" lang="ja-JP" altLang="en-US" sz="1300">
              <a:latin typeface="ＭＳ Ｐゴシック" panose="020B0600070205080204" pitchFamily="50" charset="-128"/>
              <a:ea typeface="ＭＳ Ｐゴシック" panose="020B0600070205080204" pitchFamily="50" charset="-128"/>
            </a:rPr>
            <a:t>千円）、駅前再開発事業（令和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:318,048</a:t>
          </a:r>
          <a:r>
            <a:rPr kumimoji="1" lang="ja-JP" altLang="en-US" sz="1300">
              <a:latin typeface="ＭＳ Ｐゴシック" panose="020B0600070205080204" pitchFamily="50" charset="-128"/>
              <a:ea typeface="ＭＳ Ｐゴシック" panose="020B0600070205080204" pitchFamily="50" charset="-128"/>
            </a:rPr>
            <a:t>千円）等による。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道路整備、内水対策、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中学校給食施設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整備等の実施のため平成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年度及び令和元年度に借り入れた地方債の元金償還が令和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千円）こと等による。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年度頃まで高止まりで推移していくことが見込まれている。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また昨年度と比較して商工費が減となっている。これは令和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年度に新型コロナウイルスによる地域経済低迷への対応として、地域振興券発行事業（令和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84,301</a:t>
          </a:r>
          <a:r>
            <a:rPr kumimoji="1" lang="ja-JP" altLang="en-US" sz="1300">
              <a:latin typeface="ＭＳ Ｐゴシック" panose="020B0600070205080204" pitchFamily="50" charset="-128"/>
              <a:ea typeface="ＭＳ Ｐゴシック" panose="020B0600070205080204" pitchFamily="50" charset="-128"/>
            </a:rPr>
            <a:t>千円）を実施したことによる。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全体のバランスを考え、適切なコスト管理に努める。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年度は普通交付税の増等に伴い、令和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年度を上回る比率で実質収支及び実質単年度収支について黒字決算を計上出来ている。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町の財政構造が抜本的に改善されたことによるものではないため、今後も注視しながら財政運営に努めていく。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年度の一般会計・特別会計の全ての会計において、実質収支に赤字は生じていない。公営企業においても資金不足額がないため、連結実質赤字は発生しない。今後も引き続き適正な財政運営に努める。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3636_&#30000;&#21407;&#2641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76.900000000000006</v>
          </cell>
          <cell r="CF51">
            <v>79.7</v>
          </cell>
          <cell r="CN51">
            <v>56</v>
          </cell>
        </row>
        <row r="53">
          <cell r="BX53">
            <v>68.099999999999994</v>
          </cell>
          <cell r="CF53">
            <v>69.2</v>
          </cell>
          <cell r="CN53">
            <v>70.400000000000006</v>
          </cell>
        </row>
        <row r="55">
          <cell r="AN55" t="str">
            <v>類似団体内平均値</v>
          </cell>
          <cell r="BX55">
            <v>18.2</v>
          </cell>
          <cell r="CF55">
            <v>20.3</v>
          </cell>
          <cell r="CN55">
            <v>15.5</v>
          </cell>
        </row>
        <row r="57">
          <cell r="BX57">
            <v>59.3</v>
          </cell>
          <cell r="CF57">
            <v>60.3</v>
          </cell>
          <cell r="CN57">
            <v>61.5</v>
          </cell>
        </row>
        <row r="72">
          <cell r="BP72" t="str">
            <v>H29</v>
          </cell>
          <cell r="BX72" t="str">
            <v>H30</v>
          </cell>
          <cell r="CF72" t="str">
            <v>R01</v>
          </cell>
          <cell r="CN72" t="str">
            <v>R02</v>
          </cell>
          <cell r="CV72" t="str">
            <v>R03</v>
          </cell>
        </row>
        <row r="73">
          <cell r="AN73" t="str">
            <v>当該団体値</v>
          </cell>
          <cell r="BP73">
            <v>73.3</v>
          </cell>
          <cell r="BX73">
            <v>76.900000000000006</v>
          </cell>
          <cell r="CF73">
            <v>79.7</v>
          </cell>
          <cell r="CN73">
            <v>56</v>
          </cell>
          <cell r="CV73">
            <v>49.3</v>
          </cell>
        </row>
        <row r="75">
          <cell r="BP75">
            <v>7.2</v>
          </cell>
          <cell r="BX75">
            <v>7.9</v>
          </cell>
          <cell r="CF75">
            <v>9</v>
          </cell>
          <cell r="CN75">
            <v>9.6999999999999993</v>
          </cell>
          <cell r="CV75">
            <v>10.8</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81</v>
      </c>
      <c r="C2" s="179"/>
      <c r="D2" s="180"/>
    </row>
    <row r="3" spans="1:119" ht="18.75" customHeight="1" thickBot="1" x14ac:dyDescent="0.2">
      <c r="A3" s="178"/>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14909620</v>
      </c>
      <c r="BO4" s="447"/>
      <c r="BP4" s="447"/>
      <c r="BQ4" s="447"/>
      <c r="BR4" s="447"/>
      <c r="BS4" s="447"/>
      <c r="BT4" s="447"/>
      <c r="BU4" s="448"/>
      <c r="BV4" s="446">
        <v>16483586</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10.1</v>
      </c>
      <c r="CU4" s="587"/>
      <c r="CV4" s="587"/>
      <c r="CW4" s="587"/>
      <c r="CX4" s="587"/>
      <c r="CY4" s="587"/>
      <c r="CZ4" s="587"/>
      <c r="DA4" s="588"/>
      <c r="DB4" s="586">
        <v>6.8</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14047320</v>
      </c>
      <c r="BO5" s="418"/>
      <c r="BP5" s="418"/>
      <c r="BQ5" s="418"/>
      <c r="BR5" s="418"/>
      <c r="BS5" s="418"/>
      <c r="BT5" s="418"/>
      <c r="BU5" s="419"/>
      <c r="BV5" s="417">
        <v>15967486</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93</v>
      </c>
      <c r="CU5" s="415"/>
      <c r="CV5" s="415"/>
      <c r="CW5" s="415"/>
      <c r="CX5" s="415"/>
      <c r="CY5" s="415"/>
      <c r="CZ5" s="415"/>
      <c r="DA5" s="416"/>
      <c r="DB5" s="414">
        <v>99.5</v>
      </c>
      <c r="DC5" s="415"/>
      <c r="DD5" s="415"/>
      <c r="DE5" s="415"/>
      <c r="DF5" s="415"/>
      <c r="DG5" s="415"/>
      <c r="DH5" s="415"/>
      <c r="DI5" s="416"/>
    </row>
    <row r="6" spans="1:119" ht="18.75" customHeight="1" x14ac:dyDescent="0.15">
      <c r="A6" s="178"/>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102</v>
      </c>
      <c r="AV6" s="476"/>
      <c r="AW6" s="476"/>
      <c r="AX6" s="476"/>
      <c r="AY6" s="431" t="s">
        <v>103</v>
      </c>
      <c r="AZ6" s="432"/>
      <c r="BA6" s="432"/>
      <c r="BB6" s="432"/>
      <c r="BC6" s="432"/>
      <c r="BD6" s="432"/>
      <c r="BE6" s="432"/>
      <c r="BF6" s="432"/>
      <c r="BG6" s="432"/>
      <c r="BH6" s="432"/>
      <c r="BI6" s="432"/>
      <c r="BJ6" s="432"/>
      <c r="BK6" s="432"/>
      <c r="BL6" s="432"/>
      <c r="BM6" s="433"/>
      <c r="BN6" s="417">
        <v>862300</v>
      </c>
      <c r="BO6" s="418"/>
      <c r="BP6" s="418"/>
      <c r="BQ6" s="418"/>
      <c r="BR6" s="418"/>
      <c r="BS6" s="418"/>
      <c r="BT6" s="418"/>
      <c r="BU6" s="419"/>
      <c r="BV6" s="417">
        <v>516100</v>
      </c>
      <c r="BW6" s="418"/>
      <c r="BX6" s="418"/>
      <c r="BY6" s="418"/>
      <c r="BZ6" s="418"/>
      <c r="CA6" s="418"/>
      <c r="CB6" s="418"/>
      <c r="CC6" s="419"/>
      <c r="CD6" s="457" t="s">
        <v>104</v>
      </c>
      <c r="CE6" s="377"/>
      <c r="CF6" s="377"/>
      <c r="CG6" s="377"/>
      <c r="CH6" s="377"/>
      <c r="CI6" s="377"/>
      <c r="CJ6" s="377"/>
      <c r="CK6" s="377"/>
      <c r="CL6" s="377"/>
      <c r="CM6" s="377"/>
      <c r="CN6" s="377"/>
      <c r="CO6" s="377"/>
      <c r="CP6" s="377"/>
      <c r="CQ6" s="377"/>
      <c r="CR6" s="377"/>
      <c r="CS6" s="458"/>
      <c r="CT6" s="560">
        <v>98.9</v>
      </c>
      <c r="CU6" s="561"/>
      <c r="CV6" s="561"/>
      <c r="CW6" s="561"/>
      <c r="CX6" s="561"/>
      <c r="CY6" s="561"/>
      <c r="CZ6" s="561"/>
      <c r="DA6" s="562"/>
      <c r="DB6" s="560">
        <v>104.7</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105</v>
      </c>
      <c r="AN7" s="374"/>
      <c r="AO7" s="374"/>
      <c r="AP7" s="374"/>
      <c r="AQ7" s="374"/>
      <c r="AR7" s="374"/>
      <c r="AS7" s="374"/>
      <c r="AT7" s="375"/>
      <c r="AU7" s="475" t="s">
        <v>102</v>
      </c>
      <c r="AV7" s="476"/>
      <c r="AW7" s="476"/>
      <c r="AX7" s="476"/>
      <c r="AY7" s="431" t="s">
        <v>106</v>
      </c>
      <c r="AZ7" s="432"/>
      <c r="BA7" s="432"/>
      <c r="BB7" s="432"/>
      <c r="BC7" s="432"/>
      <c r="BD7" s="432"/>
      <c r="BE7" s="432"/>
      <c r="BF7" s="432"/>
      <c r="BG7" s="432"/>
      <c r="BH7" s="432"/>
      <c r="BI7" s="432"/>
      <c r="BJ7" s="432"/>
      <c r="BK7" s="432"/>
      <c r="BL7" s="432"/>
      <c r="BM7" s="433"/>
      <c r="BN7" s="417">
        <v>64850</v>
      </c>
      <c r="BO7" s="418"/>
      <c r="BP7" s="418"/>
      <c r="BQ7" s="418"/>
      <c r="BR7" s="418"/>
      <c r="BS7" s="418"/>
      <c r="BT7" s="418"/>
      <c r="BU7" s="419"/>
      <c r="BV7" s="417">
        <v>16762</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7859870</v>
      </c>
      <c r="CU7" s="418"/>
      <c r="CV7" s="418"/>
      <c r="CW7" s="418"/>
      <c r="CX7" s="418"/>
      <c r="CY7" s="418"/>
      <c r="CZ7" s="418"/>
      <c r="DA7" s="419"/>
      <c r="DB7" s="417">
        <v>7355696</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109</v>
      </c>
      <c r="AV8" s="476"/>
      <c r="AW8" s="476"/>
      <c r="AX8" s="476"/>
      <c r="AY8" s="431" t="s">
        <v>110</v>
      </c>
      <c r="AZ8" s="432"/>
      <c r="BA8" s="432"/>
      <c r="BB8" s="432"/>
      <c r="BC8" s="432"/>
      <c r="BD8" s="432"/>
      <c r="BE8" s="432"/>
      <c r="BF8" s="432"/>
      <c r="BG8" s="432"/>
      <c r="BH8" s="432"/>
      <c r="BI8" s="432"/>
      <c r="BJ8" s="432"/>
      <c r="BK8" s="432"/>
      <c r="BL8" s="432"/>
      <c r="BM8" s="433"/>
      <c r="BN8" s="417">
        <v>797450</v>
      </c>
      <c r="BO8" s="418"/>
      <c r="BP8" s="418"/>
      <c r="BQ8" s="418"/>
      <c r="BR8" s="418"/>
      <c r="BS8" s="418"/>
      <c r="BT8" s="418"/>
      <c r="BU8" s="419"/>
      <c r="BV8" s="417">
        <v>499338</v>
      </c>
      <c r="BW8" s="418"/>
      <c r="BX8" s="418"/>
      <c r="BY8" s="418"/>
      <c r="BZ8" s="418"/>
      <c r="CA8" s="418"/>
      <c r="CB8" s="418"/>
      <c r="CC8" s="419"/>
      <c r="CD8" s="457" t="s">
        <v>111</v>
      </c>
      <c r="CE8" s="377"/>
      <c r="CF8" s="377"/>
      <c r="CG8" s="377"/>
      <c r="CH8" s="377"/>
      <c r="CI8" s="377"/>
      <c r="CJ8" s="377"/>
      <c r="CK8" s="377"/>
      <c r="CL8" s="377"/>
      <c r="CM8" s="377"/>
      <c r="CN8" s="377"/>
      <c r="CO8" s="377"/>
      <c r="CP8" s="377"/>
      <c r="CQ8" s="377"/>
      <c r="CR8" s="377"/>
      <c r="CS8" s="458"/>
      <c r="CT8" s="520">
        <v>0.56999999999999995</v>
      </c>
      <c r="CU8" s="521"/>
      <c r="CV8" s="521"/>
      <c r="CW8" s="521"/>
      <c r="CX8" s="521"/>
      <c r="CY8" s="521"/>
      <c r="CZ8" s="521"/>
      <c r="DA8" s="522"/>
      <c r="DB8" s="520">
        <v>0.57999999999999996</v>
      </c>
      <c r="DC8" s="521"/>
      <c r="DD8" s="521"/>
      <c r="DE8" s="521"/>
      <c r="DF8" s="521"/>
      <c r="DG8" s="521"/>
      <c r="DH8" s="521"/>
      <c r="DI8" s="522"/>
    </row>
    <row r="9" spans="1:119" ht="18.75" customHeight="1" thickBot="1" x14ac:dyDescent="0.2">
      <c r="A9" s="178"/>
      <c r="B9" s="549" t="s">
        <v>112</v>
      </c>
      <c r="C9" s="550"/>
      <c r="D9" s="550"/>
      <c r="E9" s="550"/>
      <c r="F9" s="550"/>
      <c r="G9" s="550"/>
      <c r="H9" s="550"/>
      <c r="I9" s="550"/>
      <c r="J9" s="550"/>
      <c r="K9" s="468"/>
      <c r="L9" s="551" t="s">
        <v>113</v>
      </c>
      <c r="M9" s="552"/>
      <c r="N9" s="552"/>
      <c r="O9" s="552"/>
      <c r="P9" s="552"/>
      <c r="Q9" s="553"/>
      <c r="R9" s="554">
        <v>31177</v>
      </c>
      <c r="S9" s="555"/>
      <c r="T9" s="555"/>
      <c r="U9" s="555"/>
      <c r="V9" s="556"/>
      <c r="W9" s="486" t="s">
        <v>114</v>
      </c>
      <c r="X9" s="487"/>
      <c r="Y9" s="487"/>
      <c r="Z9" s="487"/>
      <c r="AA9" s="487"/>
      <c r="AB9" s="487"/>
      <c r="AC9" s="487"/>
      <c r="AD9" s="487"/>
      <c r="AE9" s="487"/>
      <c r="AF9" s="487"/>
      <c r="AG9" s="487"/>
      <c r="AH9" s="487"/>
      <c r="AI9" s="487"/>
      <c r="AJ9" s="487"/>
      <c r="AK9" s="487"/>
      <c r="AL9" s="557"/>
      <c r="AM9" s="474" t="s">
        <v>115</v>
      </c>
      <c r="AN9" s="374"/>
      <c r="AO9" s="374"/>
      <c r="AP9" s="374"/>
      <c r="AQ9" s="374"/>
      <c r="AR9" s="374"/>
      <c r="AS9" s="374"/>
      <c r="AT9" s="375"/>
      <c r="AU9" s="475" t="s">
        <v>116</v>
      </c>
      <c r="AV9" s="476"/>
      <c r="AW9" s="476"/>
      <c r="AX9" s="476"/>
      <c r="AY9" s="431" t="s">
        <v>117</v>
      </c>
      <c r="AZ9" s="432"/>
      <c r="BA9" s="432"/>
      <c r="BB9" s="432"/>
      <c r="BC9" s="432"/>
      <c r="BD9" s="432"/>
      <c r="BE9" s="432"/>
      <c r="BF9" s="432"/>
      <c r="BG9" s="432"/>
      <c r="BH9" s="432"/>
      <c r="BI9" s="432"/>
      <c r="BJ9" s="432"/>
      <c r="BK9" s="432"/>
      <c r="BL9" s="432"/>
      <c r="BM9" s="433"/>
      <c r="BN9" s="417">
        <v>298112</v>
      </c>
      <c r="BO9" s="418"/>
      <c r="BP9" s="418"/>
      <c r="BQ9" s="418"/>
      <c r="BR9" s="418"/>
      <c r="BS9" s="418"/>
      <c r="BT9" s="418"/>
      <c r="BU9" s="419"/>
      <c r="BV9" s="417">
        <v>109842</v>
      </c>
      <c r="BW9" s="418"/>
      <c r="BX9" s="418"/>
      <c r="BY9" s="418"/>
      <c r="BZ9" s="418"/>
      <c r="CA9" s="418"/>
      <c r="CB9" s="418"/>
      <c r="CC9" s="419"/>
      <c r="CD9" s="457" t="s">
        <v>118</v>
      </c>
      <c r="CE9" s="377"/>
      <c r="CF9" s="377"/>
      <c r="CG9" s="377"/>
      <c r="CH9" s="377"/>
      <c r="CI9" s="377"/>
      <c r="CJ9" s="377"/>
      <c r="CK9" s="377"/>
      <c r="CL9" s="377"/>
      <c r="CM9" s="377"/>
      <c r="CN9" s="377"/>
      <c r="CO9" s="377"/>
      <c r="CP9" s="377"/>
      <c r="CQ9" s="377"/>
      <c r="CR9" s="377"/>
      <c r="CS9" s="458"/>
      <c r="CT9" s="414">
        <v>15.1</v>
      </c>
      <c r="CU9" s="415"/>
      <c r="CV9" s="415"/>
      <c r="CW9" s="415"/>
      <c r="CX9" s="415"/>
      <c r="CY9" s="415"/>
      <c r="CZ9" s="415"/>
      <c r="DA9" s="416"/>
      <c r="DB9" s="414">
        <v>14.8</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119</v>
      </c>
      <c r="M10" s="374"/>
      <c r="N10" s="374"/>
      <c r="O10" s="374"/>
      <c r="P10" s="374"/>
      <c r="Q10" s="375"/>
      <c r="R10" s="370">
        <v>31691</v>
      </c>
      <c r="S10" s="371"/>
      <c r="T10" s="371"/>
      <c r="U10" s="371"/>
      <c r="V10" s="430"/>
      <c r="W10" s="558"/>
      <c r="X10" s="368"/>
      <c r="Y10" s="368"/>
      <c r="Z10" s="368"/>
      <c r="AA10" s="368"/>
      <c r="AB10" s="368"/>
      <c r="AC10" s="368"/>
      <c r="AD10" s="368"/>
      <c r="AE10" s="368"/>
      <c r="AF10" s="368"/>
      <c r="AG10" s="368"/>
      <c r="AH10" s="368"/>
      <c r="AI10" s="368"/>
      <c r="AJ10" s="368"/>
      <c r="AK10" s="368"/>
      <c r="AL10" s="559"/>
      <c r="AM10" s="474" t="s">
        <v>120</v>
      </c>
      <c r="AN10" s="374"/>
      <c r="AO10" s="374"/>
      <c r="AP10" s="374"/>
      <c r="AQ10" s="374"/>
      <c r="AR10" s="374"/>
      <c r="AS10" s="374"/>
      <c r="AT10" s="375"/>
      <c r="AU10" s="475" t="s">
        <v>116</v>
      </c>
      <c r="AV10" s="476"/>
      <c r="AW10" s="476"/>
      <c r="AX10" s="476"/>
      <c r="AY10" s="431" t="s">
        <v>121</v>
      </c>
      <c r="AZ10" s="432"/>
      <c r="BA10" s="432"/>
      <c r="BB10" s="432"/>
      <c r="BC10" s="432"/>
      <c r="BD10" s="432"/>
      <c r="BE10" s="432"/>
      <c r="BF10" s="432"/>
      <c r="BG10" s="432"/>
      <c r="BH10" s="432"/>
      <c r="BI10" s="432"/>
      <c r="BJ10" s="432"/>
      <c r="BK10" s="432"/>
      <c r="BL10" s="432"/>
      <c r="BM10" s="433"/>
      <c r="BN10" s="417">
        <v>557</v>
      </c>
      <c r="BO10" s="418"/>
      <c r="BP10" s="418"/>
      <c r="BQ10" s="418"/>
      <c r="BR10" s="418"/>
      <c r="BS10" s="418"/>
      <c r="BT10" s="418"/>
      <c r="BU10" s="419"/>
      <c r="BV10" s="417">
        <v>669</v>
      </c>
      <c r="BW10" s="418"/>
      <c r="BX10" s="418"/>
      <c r="BY10" s="418"/>
      <c r="BZ10" s="418"/>
      <c r="CA10" s="418"/>
      <c r="CB10" s="418"/>
      <c r="CC10" s="41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116</v>
      </c>
      <c r="AV11" s="476"/>
      <c r="AW11" s="476"/>
      <c r="AX11" s="476"/>
      <c r="AY11" s="431" t="s">
        <v>126</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127</v>
      </c>
      <c r="CE11" s="377"/>
      <c r="CF11" s="377"/>
      <c r="CG11" s="377"/>
      <c r="CH11" s="377"/>
      <c r="CI11" s="377"/>
      <c r="CJ11" s="377"/>
      <c r="CK11" s="377"/>
      <c r="CL11" s="377"/>
      <c r="CM11" s="377"/>
      <c r="CN11" s="377"/>
      <c r="CO11" s="377"/>
      <c r="CP11" s="377"/>
      <c r="CQ11" s="377"/>
      <c r="CR11" s="377"/>
      <c r="CS11" s="458"/>
      <c r="CT11" s="520" t="s">
        <v>128</v>
      </c>
      <c r="CU11" s="521"/>
      <c r="CV11" s="521"/>
      <c r="CW11" s="521"/>
      <c r="CX11" s="521"/>
      <c r="CY11" s="521"/>
      <c r="CZ11" s="521"/>
      <c r="DA11" s="522"/>
      <c r="DB11" s="520" t="s">
        <v>129</v>
      </c>
      <c r="DC11" s="521"/>
      <c r="DD11" s="521"/>
      <c r="DE11" s="521"/>
      <c r="DF11" s="521"/>
      <c r="DG11" s="521"/>
      <c r="DH11" s="521"/>
      <c r="DI11" s="522"/>
    </row>
    <row r="12" spans="1:119" ht="18.75" customHeight="1" x14ac:dyDescent="0.15">
      <c r="A12" s="178"/>
      <c r="B12" s="523" t="s">
        <v>130</v>
      </c>
      <c r="C12" s="524"/>
      <c r="D12" s="524"/>
      <c r="E12" s="524"/>
      <c r="F12" s="524"/>
      <c r="G12" s="524"/>
      <c r="H12" s="524"/>
      <c r="I12" s="524"/>
      <c r="J12" s="524"/>
      <c r="K12" s="525"/>
      <c r="L12" s="532" t="s">
        <v>131</v>
      </c>
      <c r="M12" s="533"/>
      <c r="N12" s="533"/>
      <c r="O12" s="533"/>
      <c r="P12" s="533"/>
      <c r="Q12" s="534"/>
      <c r="R12" s="535">
        <v>31771</v>
      </c>
      <c r="S12" s="536"/>
      <c r="T12" s="536"/>
      <c r="U12" s="536"/>
      <c r="V12" s="537"/>
      <c r="W12" s="538" t="s">
        <v>1</v>
      </c>
      <c r="X12" s="476"/>
      <c r="Y12" s="476"/>
      <c r="Z12" s="476"/>
      <c r="AA12" s="476"/>
      <c r="AB12" s="539"/>
      <c r="AC12" s="540" t="s">
        <v>132</v>
      </c>
      <c r="AD12" s="541"/>
      <c r="AE12" s="541"/>
      <c r="AF12" s="541"/>
      <c r="AG12" s="542"/>
      <c r="AH12" s="540" t="s">
        <v>133</v>
      </c>
      <c r="AI12" s="541"/>
      <c r="AJ12" s="541"/>
      <c r="AK12" s="541"/>
      <c r="AL12" s="543"/>
      <c r="AM12" s="474" t="s">
        <v>134</v>
      </c>
      <c r="AN12" s="374"/>
      <c r="AO12" s="374"/>
      <c r="AP12" s="374"/>
      <c r="AQ12" s="374"/>
      <c r="AR12" s="374"/>
      <c r="AS12" s="374"/>
      <c r="AT12" s="375"/>
      <c r="AU12" s="475" t="s">
        <v>135</v>
      </c>
      <c r="AV12" s="476"/>
      <c r="AW12" s="476"/>
      <c r="AX12" s="476"/>
      <c r="AY12" s="431" t="s">
        <v>136</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17325</v>
      </c>
      <c r="BW12" s="418"/>
      <c r="BX12" s="418"/>
      <c r="BY12" s="418"/>
      <c r="BZ12" s="418"/>
      <c r="CA12" s="418"/>
      <c r="CB12" s="418"/>
      <c r="CC12" s="419"/>
      <c r="CD12" s="457" t="s">
        <v>137</v>
      </c>
      <c r="CE12" s="377"/>
      <c r="CF12" s="377"/>
      <c r="CG12" s="377"/>
      <c r="CH12" s="377"/>
      <c r="CI12" s="377"/>
      <c r="CJ12" s="377"/>
      <c r="CK12" s="377"/>
      <c r="CL12" s="377"/>
      <c r="CM12" s="377"/>
      <c r="CN12" s="377"/>
      <c r="CO12" s="377"/>
      <c r="CP12" s="377"/>
      <c r="CQ12" s="377"/>
      <c r="CR12" s="377"/>
      <c r="CS12" s="458"/>
      <c r="CT12" s="520" t="s">
        <v>129</v>
      </c>
      <c r="CU12" s="521"/>
      <c r="CV12" s="521"/>
      <c r="CW12" s="521"/>
      <c r="CX12" s="521"/>
      <c r="CY12" s="521"/>
      <c r="CZ12" s="521"/>
      <c r="DA12" s="522"/>
      <c r="DB12" s="520" t="s">
        <v>129</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138</v>
      </c>
      <c r="N13" s="502"/>
      <c r="O13" s="502"/>
      <c r="P13" s="502"/>
      <c r="Q13" s="503"/>
      <c r="R13" s="504">
        <v>31524</v>
      </c>
      <c r="S13" s="505"/>
      <c r="T13" s="505"/>
      <c r="U13" s="505"/>
      <c r="V13" s="506"/>
      <c r="W13" s="507" t="s">
        <v>139</v>
      </c>
      <c r="X13" s="403"/>
      <c r="Y13" s="403"/>
      <c r="Z13" s="403"/>
      <c r="AA13" s="403"/>
      <c r="AB13" s="404"/>
      <c r="AC13" s="370">
        <v>479</v>
      </c>
      <c r="AD13" s="371"/>
      <c r="AE13" s="371"/>
      <c r="AF13" s="371"/>
      <c r="AG13" s="372"/>
      <c r="AH13" s="370">
        <v>486</v>
      </c>
      <c r="AI13" s="371"/>
      <c r="AJ13" s="371"/>
      <c r="AK13" s="371"/>
      <c r="AL13" s="430"/>
      <c r="AM13" s="474" t="s">
        <v>140</v>
      </c>
      <c r="AN13" s="374"/>
      <c r="AO13" s="374"/>
      <c r="AP13" s="374"/>
      <c r="AQ13" s="374"/>
      <c r="AR13" s="374"/>
      <c r="AS13" s="374"/>
      <c r="AT13" s="375"/>
      <c r="AU13" s="475" t="s">
        <v>109</v>
      </c>
      <c r="AV13" s="476"/>
      <c r="AW13" s="476"/>
      <c r="AX13" s="476"/>
      <c r="AY13" s="431" t="s">
        <v>141</v>
      </c>
      <c r="AZ13" s="432"/>
      <c r="BA13" s="432"/>
      <c r="BB13" s="432"/>
      <c r="BC13" s="432"/>
      <c r="BD13" s="432"/>
      <c r="BE13" s="432"/>
      <c r="BF13" s="432"/>
      <c r="BG13" s="432"/>
      <c r="BH13" s="432"/>
      <c r="BI13" s="432"/>
      <c r="BJ13" s="432"/>
      <c r="BK13" s="432"/>
      <c r="BL13" s="432"/>
      <c r="BM13" s="433"/>
      <c r="BN13" s="417">
        <v>298669</v>
      </c>
      <c r="BO13" s="418"/>
      <c r="BP13" s="418"/>
      <c r="BQ13" s="418"/>
      <c r="BR13" s="418"/>
      <c r="BS13" s="418"/>
      <c r="BT13" s="418"/>
      <c r="BU13" s="419"/>
      <c r="BV13" s="417">
        <v>93186</v>
      </c>
      <c r="BW13" s="418"/>
      <c r="BX13" s="418"/>
      <c r="BY13" s="418"/>
      <c r="BZ13" s="418"/>
      <c r="CA13" s="418"/>
      <c r="CB13" s="418"/>
      <c r="CC13" s="419"/>
      <c r="CD13" s="457" t="s">
        <v>142</v>
      </c>
      <c r="CE13" s="377"/>
      <c r="CF13" s="377"/>
      <c r="CG13" s="377"/>
      <c r="CH13" s="377"/>
      <c r="CI13" s="377"/>
      <c r="CJ13" s="377"/>
      <c r="CK13" s="377"/>
      <c r="CL13" s="377"/>
      <c r="CM13" s="377"/>
      <c r="CN13" s="377"/>
      <c r="CO13" s="377"/>
      <c r="CP13" s="377"/>
      <c r="CQ13" s="377"/>
      <c r="CR13" s="377"/>
      <c r="CS13" s="458"/>
      <c r="CT13" s="414">
        <v>10.8</v>
      </c>
      <c r="CU13" s="415"/>
      <c r="CV13" s="415"/>
      <c r="CW13" s="415"/>
      <c r="CX13" s="415"/>
      <c r="CY13" s="415"/>
      <c r="CZ13" s="415"/>
      <c r="DA13" s="416"/>
      <c r="DB13" s="414">
        <v>9.6999999999999993</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143</v>
      </c>
      <c r="M14" s="544"/>
      <c r="N14" s="544"/>
      <c r="O14" s="544"/>
      <c r="P14" s="544"/>
      <c r="Q14" s="545"/>
      <c r="R14" s="504">
        <v>31777</v>
      </c>
      <c r="S14" s="505"/>
      <c r="T14" s="505"/>
      <c r="U14" s="505"/>
      <c r="V14" s="506"/>
      <c r="W14" s="508"/>
      <c r="X14" s="406"/>
      <c r="Y14" s="406"/>
      <c r="Z14" s="406"/>
      <c r="AA14" s="406"/>
      <c r="AB14" s="407"/>
      <c r="AC14" s="497">
        <v>3.5</v>
      </c>
      <c r="AD14" s="498"/>
      <c r="AE14" s="498"/>
      <c r="AF14" s="498"/>
      <c r="AG14" s="499"/>
      <c r="AH14" s="497">
        <v>3.6</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144</v>
      </c>
      <c r="CE14" s="455"/>
      <c r="CF14" s="455"/>
      <c r="CG14" s="455"/>
      <c r="CH14" s="455"/>
      <c r="CI14" s="455"/>
      <c r="CJ14" s="455"/>
      <c r="CK14" s="455"/>
      <c r="CL14" s="455"/>
      <c r="CM14" s="455"/>
      <c r="CN14" s="455"/>
      <c r="CO14" s="455"/>
      <c r="CP14" s="455"/>
      <c r="CQ14" s="455"/>
      <c r="CR14" s="455"/>
      <c r="CS14" s="456"/>
      <c r="CT14" s="514">
        <v>49.3</v>
      </c>
      <c r="CU14" s="515"/>
      <c r="CV14" s="515"/>
      <c r="CW14" s="515"/>
      <c r="CX14" s="515"/>
      <c r="CY14" s="515"/>
      <c r="CZ14" s="515"/>
      <c r="DA14" s="516"/>
      <c r="DB14" s="514">
        <v>56</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145</v>
      </c>
      <c r="N15" s="502"/>
      <c r="O15" s="502"/>
      <c r="P15" s="502"/>
      <c r="Q15" s="503"/>
      <c r="R15" s="504">
        <v>31521</v>
      </c>
      <c r="S15" s="505"/>
      <c r="T15" s="505"/>
      <c r="U15" s="505"/>
      <c r="V15" s="506"/>
      <c r="W15" s="507" t="s">
        <v>146</v>
      </c>
      <c r="X15" s="403"/>
      <c r="Y15" s="403"/>
      <c r="Z15" s="403"/>
      <c r="AA15" s="403"/>
      <c r="AB15" s="404"/>
      <c r="AC15" s="370">
        <v>3621</v>
      </c>
      <c r="AD15" s="371"/>
      <c r="AE15" s="371"/>
      <c r="AF15" s="371"/>
      <c r="AG15" s="372"/>
      <c r="AH15" s="370">
        <v>3691</v>
      </c>
      <c r="AI15" s="371"/>
      <c r="AJ15" s="371"/>
      <c r="AK15" s="371"/>
      <c r="AL15" s="430"/>
      <c r="AM15" s="474"/>
      <c r="AN15" s="374"/>
      <c r="AO15" s="374"/>
      <c r="AP15" s="374"/>
      <c r="AQ15" s="374"/>
      <c r="AR15" s="374"/>
      <c r="AS15" s="374"/>
      <c r="AT15" s="375"/>
      <c r="AU15" s="475"/>
      <c r="AV15" s="476"/>
      <c r="AW15" s="476"/>
      <c r="AX15" s="476"/>
      <c r="AY15" s="443" t="s">
        <v>147</v>
      </c>
      <c r="AZ15" s="444"/>
      <c r="BA15" s="444"/>
      <c r="BB15" s="444"/>
      <c r="BC15" s="444"/>
      <c r="BD15" s="444"/>
      <c r="BE15" s="444"/>
      <c r="BF15" s="444"/>
      <c r="BG15" s="444"/>
      <c r="BH15" s="444"/>
      <c r="BI15" s="444"/>
      <c r="BJ15" s="444"/>
      <c r="BK15" s="444"/>
      <c r="BL15" s="444"/>
      <c r="BM15" s="445"/>
      <c r="BN15" s="446">
        <v>3523025</v>
      </c>
      <c r="BO15" s="447"/>
      <c r="BP15" s="447"/>
      <c r="BQ15" s="447"/>
      <c r="BR15" s="447"/>
      <c r="BS15" s="447"/>
      <c r="BT15" s="447"/>
      <c r="BU15" s="448"/>
      <c r="BV15" s="446">
        <v>3503814</v>
      </c>
      <c r="BW15" s="447"/>
      <c r="BX15" s="447"/>
      <c r="BY15" s="447"/>
      <c r="BZ15" s="447"/>
      <c r="CA15" s="447"/>
      <c r="CB15" s="447"/>
      <c r="CC15" s="448"/>
      <c r="CD15" s="517" t="s">
        <v>148</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149</v>
      </c>
      <c r="M16" s="492"/>
      <c r="N16" s="492"/>
      <c r="O16" s="492"/>
      <c r="P16" s="492"/>
      <c r="Q16" s="493"/>
      <c r="R16" s="494" t="s">
        <v>150</v>
      </c>
      <c r="S16" s="495"/>
      <c r="T16" s="495"/>
      <c r="U16" s="495"/>
      <c r="V16" s="496"/>
      <c r="W16" s="508"/>
      <c r="X16" s="406"/>
      <c r="Y16" s="406"/>
      <c r="Z16" s="406"/>
      <c r="AA16" s="406"/>
      <c r="AB16" s="407"/>
      <c r="AC16" s="497">
        <v>26.3</v>
      </c>
      <c r="AD16" s="498"/>
      <c r="AE16" s="498"/>
      <c r="AF16" s="498"/>
      <c r="AG16" s="499"/>
      <c r="AH16" s="497">
        <v>27.2</v>
      </c>
      <c r="AI16" s="498"/>
      <c r="AJ16" s="498"/>
      <c r="AK16" s="498"/>
      <c r="AL16" s="500"/>
      <c r="AM16" s="474"/>
      <c r="AN16" s="374"/>
      <c r="AO16" s="374"/>
      <c r="AP16" s="374"/>
      <c r="AQ16" s="374"/>
      <c r="AR16" s="374"/>
      <c r="AS16" s="374"/>
      <c r="AT16" s="375"/>
      <c r="AU16" s="475"/>
      <c r="AV16" s="476"/>
      <c r="AW16" s="476"/>
      <c r="AX16" s="476"/>
      <c r="AY16" s="431" t="s">
        <v>151</v>
      </c>
      <c r="AZ16" s="432"/>
      <c r="BA16" s="432"/>
      <c r="BB16" s="432"/>
      <c r="BC16" s="432"/>
      <c r="BD16" s="432"/>
      <c r="BE16" s="432"/>
      <c r="BF16" s="432"/>
      <c r="BG16" s="432"/>
      <c r="BH16" s="432"/>
      <c r="BI16" s="432"/>
      <c r="BJ16" s="432"/>
      <c r="BK16" s="432"/>
      <c r="BL16" s="432"/>
      <c r="BM16" s="433"/>
      <c r="BN16" s="417">
        <v>6436794</v>
      </c>
      <c r="BO16" s="418"/>
      <c r="BP16" s="418"/>
      <c r="BQ16" s="418"/>
      <c r="BR16" s="418"/>
      <c r="BS16" s="418"/>
      <c r="BT16" s="418"/>
      <c r="BU16" s="419"/>
      <c r="BV16" s="417">
        <v>6057227</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152</v>
      </c>
      <c r="N17" s="511"/>
      <c r="O17" s="511"/>
      <c r="P17" s="511"/>
      <c r="Q17" s="512"/>
      <c r="R17" s="494" t="s">
        <v>153</v>
      </c>
      <c r="S17" s="495"/>
      <c r="T17" s="495"/>
      <c r="U17" s="495"/>
      <c r="V17" s="496"/>
      <c r="W17" s="507" t="s">
        <v>154</v>
      </c>
      <c r="X17" s="403"/>
      <c r="Y17" s="403"/>
      <c r="Z17" s="403"/>
      <c r="AA17" s="403"/>
      <c r="AB17" s="404"/>
      <c r="AC17" s="370">
        <v>9677</v>
      </c>
      <c r="AD17" s="371"/>
      <c r="AE17" s="371"/>
      <c r="AF17" s="371"/>
      <c r="AG17" s="372"/>
      <c r="AH17" s="370">
        <v>9370</v>
      </c>
      <c r="AI17" s="371"/>
      <c r="AJ17" s="371"/>
      <c r="AK17" s="371"/>
      <c r="AL17" s="430"/>
      <c r="AM17" s="474"/>
      <c r="AN17" s="374"/>
      <c r="AO17" s="374"/>
      <c r="AP17" s="374"/>
      <c r="AQ17" s="374"/>
      <c r="AR17" s="374"/>
      <c r="AS17" s="374"/>
      <c r="AT17" s="375"/>
      <c r="AU17" s="475"/>
      <c r="AV17" s="476"/>
      <c r="AW17" s="476"/>
      <c r="AX17" s="476"/>
      <c r="AY17" s="431" t="s">
        <v>155</v>
      </c>
      <c r="AZ17" s="432"/>
      <c r="BA17" s="432"/>
      <c r="BB17" s="432"/>
      <c r="BC17" s="432"/>
      <c r="BD17" s="432"/>
      <c r="BE17" s="432"/>
      <c r="BF17" s="432"/>
      <c r="BG17" s="432"/>
      <c r="BH17" s="432"/>
      <c r="BI17" s="432"/>
      <c r="BJ17" s="432"/>
      <c r="BK17" s="432"/>
      <c r="BL17" s="432"/>
      <c r="BM17" s="433"/>
      <c r="BN17" s="417">
        <v>4463812</v>
      </c>
      <c r="BO17" s="418"/>
      <c r="BP17" s="418"/>
      <c r="BQ17" s="418"/>
      <c r="BR17" s="418"/>
      <c r="BS17" s="418"/>
      <c r="BT17" s="418"/>
      <c r="BU17" s="419"/>
      <c r="BV17" s="417">
        <v>4434262</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156</v>
      </c>
      <c r="C18" s="468"/>
      <c r="D18" s="468"/>
      <c r="E18" s="469"/>
      <c r="F18" s="469"/>
      <c r="G18" s="469"/>
      <c r="H18" s="469"/>
      <c r="I18" s="469"/>
      <c r="J18" s="469"/>
      <c r="K18" s="469"/>
      <c r="L18" s="470">
        <v>21.09</v>
      </c>
      <c r="M18" s="470"/>
      <c r="N18" s="470"/>
      <c r="O18" s="470"/>
      <c r="P18" s="470"/>
      <c r="Q18" s="470"/>
      <c r="R18" s="471"/>
      <c r="S18" s="471"/>
      <c r="T18" s="471"/>
      <c r="U18" s="471"/>
      <c r="V18" s="472"/>
      <c r="W18" s="488"/>
      <c r="X18" s="489"/>
      <c r="Y18" s="489"/>
      <c r="Z18" s="489"/>
      <c r="AA18" s="489"/>
      <c r="AB18" s="513"/>
      <c r="AC18" s="387">
        <v>70.2</v>
      </c>
      <c r="AD18" s="388"/>
      <c r="AE18" s="388"/>
      <c r="AF18" s="388"/>
      <c r="AG18" s="473"/>
      <c r="AH18" s="387">
        <v>69.2</v>
      </c>
      <c r="AI18" s="388"/>
      <c r="AJ18" s="388"/>
      <c r="AK18" s="388"/>
      <c r="AL18" s="389"/>
      <c r="AM18" s="474"/>
      <c r="AN18" s="374"/>
      <c r="AO18" s="374"/>
      <c r="AP18" s="374"/>
      <c r="AQ18" s="374"/>
      <c r="AR18" s="374"/>
      <c r="AS18" s="374"/>
      <c r="AT18" s="375"/>
      <c r="AU18" s="475"/>
      <c r="AV18" s="476"/>
      <c r="AW18" s="476"/>
      <c r="AX18" s="476"/>
      <c r="AY18" s="431" t="s">
        <v>157</v>
      </c>
      <c r="AZ18" s="432"/>
      <c r="BA18" s="432"/>
      <c r="BB18" s="432"/>
      <c r="BC18" s="432"/>
      <c r="BD18" s="432"/>
      <c r="BE18" s="432"/>
      <c r="BF18" s="432"/>
      <c r="BG18" s="432"/>
      <c r="BH18" s="432"/>
      <c r="BI18" s="432"/>
      <c r="BJ18" s="432"/>
      <c r="BK18" s="432"/>
      <c r="BL18" s="432"/>
      <c r="BM18" s="433"/>
      <c r="BN18" s="417">
        <v>7484278</v>
      </c>
      <c r="BO18" s="418"/>
      <c r="BP18" s="418"/>
      <c r="BQ18" s="418"/>
      <c r="BR18" s="418"/>
      <c r="BS18" s="418"/>
      <c r="BT18" s="418"/>
      <c r="BU18" s="419"/>
      <c r="BV18" s="417">
        <v>7399751</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158</v>
      </c>
      <c r="C19" s="468"/>
      <c r="D19" s="468"/>
      <c r="E19" s="469"/>
      <c r="F19" s="469"/>
      <c r="G19" s="469"/>
      <c r="H19" s="469"/>
      <c r="I19" s="469"/>
      <c r="J19" s="469"/>
      <c r="K19" s="469"/>
      <c r="L19" s="477">
        <v>1478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159</v>
      </c>
      <c r="AZ19" s="432"/>
      <c r="BA19" s="432"/>
      <c r="BB19" s="432"/>
      <c r="BC19" s="432"/>
      <c r="BD19" s="432"/>
      <c r="BE19" s="432"/>
      <c r="BF19" s="432"/>
      <c r="BG19" s="432"/>
      <c r="BH19" s="432"/>
      <c r="BI19" s="432"/>
      <c r="BJ19" s="432"/>
      <c r="BK19" s="432"/>
      <c r="BL19" s="432"/>
      <c r="BM19" s="433"/>
      <c r="BN19" s="417">
        <v>9682989</v>
      </c>
      <c r="BO19" s="418"/>
      <c r="BP19" s="418"/>
      <c r="BQ19" s="418"/>
      <c r="BR19" s="418"/>
      <c r="BS19" s="418"/>
      <c r="BT19" s="418"/>
      <c r="BU19" s="419"/>
      <c r="BV19" s="417">
        <v>8979026</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160</v>
      </c>
      <c r="C20" s="468"/>
      <c r="D20" s="468"/>
      <c r="E20" s="469"/>
      <c r="F20" s="469"/>
      <c r="G20" s="469"/>
      <c r="H20" s="469"/>
      <c r="I20" s="469"/>
      <c r="J20" s="469"/>
      <c r="K20" s="469"/>
      <c r="L20" s="477">
        <v>11905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161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162</v>
      </c>
      <c r="C22" s="394"/>
      <c r="D22" s="395"/>
      <c r="E22" s="402" t="s">
        <v>1</v>
      </c>
      <c r="F22" s="403"/>
      <c r="G22" s="403"/>
      <c r="H22" s="403"/>
      <c r="I22" s="403"/>
      <c r="J22" s="403"/>
      <c r="K22" s="404"/>
      <c r="L22" s="402" t="s">
        <v>163</v>
      </c>
      <c r="M22" s="403"/>
      <c r="N22" s="403"/>
      <c r="O22" s="403"/>
      <c r="P22" s="404"/>
      <c r="Q22" s="408" t="s">
        <v>164</v>
      </c>
      <c r="R22" s="409"/>
      <c r="S22" s="409"/>
      <c r="T22" s="409"/>
      <c r="U22" s="409"/>
      <c r="V22" s="410"/>
      <c r="W22" s="459" t="s">
        <v>165</v>
      </c>
      <c r="X22" s="394"/>
      <c r="Y22" s="395"/>
      <c r="Z22" s="402" t="s">
        <v>1</v>
      </c>
      <c r="AA22" s="403"/>
      <c r="AB22" s="403"/>
      <c r="AC22" s="403"/>
      <c r="AD22" s="403"/>
      <c r="AE22" s="403"/>
      <c r="AF22" s="403"/>
      <c r="AG22" s="404"/>
      <c r="AH22" s="420" t="s">
        <v>166</v>
      </c>
      <c r="AI22" s="403"/>
      <c r="AJ22" s="403"/>
      <c r="AK22" s="403"/>
      <c r="AL22" s="404"/>
      <c r="AM22" s="420" t="s">
        <v>167</v>
      </c>
      <c r="AN22" s="421"/>
      <c r="AO22" s="421"/>
      <c r="AP22" s="421"/>
      <c r="AQ22" s="421"/>
      <c r="AR22" s="422"/>
      <c r="AS22" s="408" t="s">
        <v>164</v>
      </c>
      <c r="AT22" s="409"/>
      <c r="AU22" s="409"/>
      <c r="AV22" s="409"/>
      <c r="AW22" s="409"/>
      <c r="AX22" s="426"/>
      <c r="AY22" s="443" t="s">
        <v>168</v>
      </c>
      <c r="AZ22" s="444"/>
      <c r="BA22" s="444"/>
      <c r="BB22" s="444"/>
      <c r="BC22" s="444"/>
      <c r="BD22" s="444"/>
      <c r="BE22" s="444"/>
      <c r="BF22" s="444"/>
      <c r="BG22" s="444"/>
      <c r="BH22" s="444"/>
      <c r="BI22" s="444"/>
      <c r="BJ22" s="444"/>
      <c r="BK22" s="444"/>
      <c r="BL22" s="444"/>
      <c r="BM22" s="445"/>
      <c r="BN22" s="446">
        <v>13374474</v>
      </c>
      <c r="BO22" s="447"/>
      <c r="BP22" s="447"/>
      <c r="BQ22" s="447"/>
      <c r="BR22" s="447"/>
      <c r="BS22" s="447"/>
      <c r="BT22" s="447"/>
      <c r="BU22" s="448"/>
      <c r="BV22" s="446">
        <v>13363872</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169</v>
      </c>
      <c r="AZ23" s="432"/>
      <c r="BA23" s="432"/>
      <c r="BB23" s="432"/>
      <c r="BC23" s="432"/>
      <c r="BD23" s="432"/>
      <c r="BE23" s="432"/>
      <c r="BF23" s="432"/>
      <c r="BG23" s="432"/>
      <c r="BH23" s="432"/>
      <c r="BI23" s="432"/>
      <c r="BJ23" s="432"/>
      <c r="BK23" s="432"/>
      <c r="BL23" s="432"/>
      <c r="BM23" s="433"/>
      <c r="BN23" s="417">
        <v>7033679</v>
      </c>
      <c r="BO23" s="418"/>
      <c r="BP23" s="418"/>
      <c r="BQ23" s="418"/>
      <c r="BR23" s="418"/>
      <c r="BS23" s="418"/>
      <c r="BT23" s="418"/>
      <c r="BU23" s="419"/>
      <c r="BV23" s="417">
        <v>7154912</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170</v>
      </c>
      <c r="F24" s="374"/>
      <c r="G24" s="374"/>
      <c r="H24" s="374"/>
      <c r="I24" s="374"/>
      <c r="J24" s="374"/>
      <c r="K24" s="375"/>
      <c r="L24" s="370">
        <v>1</v>
      </c>
      <c r="M24" s="371"/>
      <c r="N24" s="371"/>
      <c r="O24" s="371"/>
      <c r="P24" s="372"/>
      <c r="Q24" s="370">
        <v>8800</v>
      </c>
      <c r="R24" s="371"/>
      <c r="S24" s="371"/>
      <c r="T24" s="371"/>
      <c r="U24" s="371"/>
      <c r="V24" s="372"/>
      <c r="W24" s="460"/>
      <c r="X24" s="397"/>
      <c r="Y24" s="398"/>
      <c r="Z24" s="373" t="s">
        <v>171</v>
      </c>
      <c r="AA24" s="374"/>
      <c r="AB24" s="374"/>
      <c r="AC24" s="374"/>
      <c r="AD24" s="374"/>
      <c r="AE24" s="374"/>
      <c r="AF24" s="374"/>
      <c r="AG24" s="375"/>
      <c r="AH24" s="370">
        <v>201</v>
      </c>
      <c r="AI24" s="371"/>
      <c r="AJ24" s="371"/>
      <c r="AK24" s="371"/>
      <c r="AL24" s="372"/>
      <c r="AM24" s="370">
        <v>575664</v>
      </c>
      <c r="AN24" s="371"/>
      <c r="AO24" s="371"/>
      <c r="AP24" s="371"/>
      <c r="AQ24" s="371"/>
      <c r="AR24" s="372"/>
      <c r="AS24" s="370">
        <v>2864</v>
      </c>
      <c r="AT24" s="371"/>
      <c r="AU24" s="371"/>
      <c r="AV24" s="371"/>
      <c r="AW24" s="371"/>
      <c r="AX24" s="430"/>
      <c r="AY24" s="390" t="s">
        <v>172</v>
      </c>
      <c r="AZ24" s="391"/>
      <c r="BA24" s="391"/>
      <c r="BB24" s="391"/>
      <c r="BC24" s="391"/>
      <c r="BD24" s="391"/>
      <c r="BE24" s="391"/>
      <c r="BF24" s="391"/>
      <c r="BG24" s="391"/>
      <c r="BH24" s="391"/>
      <c r="BI24" s="391"/>
      <c r="BJ24" s="391"/>
      <c r="BK24" s="391"/>
      <c r="BL24" s="391"/>
      <c r="BM24" s="392"/>
      <c r="BN24" s="417">
        <v>7723801</v>
      </c>
      <c r="BO24" s="418"/>
      <c r="BP24" s="418"/>
      <c r="BQ24" s="418"/>
      <c r="BR24" s="418"/>
      <c r="BS24" s="418"/>
      <c r="BT24" s="418"/>
      <c r="BU24" s="419"/>
      <c r="BV24" s="417">
        <v>7722173</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173</v>
      </c>
      <c r="F25" s="374"/>
      <c r="G25" s="374"/>
      <c r="H25" s="374"/>
      <c r="I25" s="374"/>
      <c r="J25" s="374"/>
      <c r="K25" s="375"/>
      <c r="L25" s="370">
        <v>1</v>
      </c>
      <c r="M25" s="371"/>
      <c r="N25" s="371"/>
      <c r="O25" s="371"/>
      <c r="P25" s="372"/>
      <c r="Q25" s="370">
        <v>7500</v>
      </c>
      <c r="R25" s="371"/>
      <c r="S25" s="371"/>
      <c r="T25" s="371"/>
      <c r="U25" s="371"/>
      <c r="V25" s="372"/>
      <c r="W25" s="460"/>
      <c r="X25" s="397"/>
      <c r="Y25" s="398"/>
      <c r="Z25" s="373" t="s">
        <v>174</v>
      </c>
      <c r="AA25" s="374"/>
      <c r="AB25" s="374"/>
      <c r="AC25" s="374"/>
      <c r="AD25" s="374"/>
      <c r="AE25" s="374"/>
      <c r="AF25" s="374"/>
      <c r="AG25" s="375"/>
      <c r="AH25" s="370" t="s">
        <v>129</v>
      </c>
      <c r="AI25" s="371"/>
      <c r="AJ25" s="371"/>
      <c r="AK25" s="371"/>
      <c r="AL25" s="372"/>
      <c r="AM25" s="370" t="s">
        <v>129</v>
      </c>
      <c r="AN25" s="371"/>
      <c r="AO25" s="371"/>
      <c r="AP25" s="371"/>
      <c r="AQ25" s="371"/>
      <c r="AR25" s="372"/>
      <c r="AS25" s="370" t="s">
        <v>129</v>
      </c>
      <c r="AT25" s="371"/>
      <c r="AU25" s="371"/>
      <c r="AV25" s="371"/>
      <c r="AW25" s="371"/>
      <c r="AX25" s="430"/>
      <c r="AY25" s="443" t="s">
        <v>175</v>
      </c>
      <c r="AZ25" s="444"/>
      <c r="BA25" s="444"/>
      <c r="BB25" s="444"/>
      <c r="BC25" s="444"/>
      <c r="BD25" s="444"/>
      <c r="BE25" s="444"/>
      <c r="BF25" s="444"/>
      <c r="BG25" s="444"/>
      <c r="BH25" s="444"/>
      <c r="BI25" s="444"/>
      <c r="BJ25" s="444"/>
      <c r="BK25" s="444"/>
      <c r="BL25" s="444"/>
      <c r="BM25" s="445"/>
      <c r="BN25" s="446">
        <v>602818</v>
      </c>
      <c r="BO25" s="447"/>
      <c r="BP25" s="447"/>
      <c r="BQ25" s="447"/>
      <c r="BR25" s="447"/>
      <c r="BS25" s="447"/>
      <c r="BT25" s="447"/>
      <c r="BU25" s="448"/>
      <c r="BV25" s="446">
        <v>815189</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176</v>
      </c>
      <c r="F26" s="374"/>
      <c r="G26" s="374"/>
      <c r="H26" s="374"/>
      <c r="I26" s="374"/>
      <c r="J26" s="374"/>
      <c r="K26" s="375"/>
      <c r="L26" s="370">
        <v>1</v>
      </c>
      <c r="M26" s="371"/>
      <c r="N26" s="371"/>
      <c r="O26" s="371"/>
      <c r="P26" s="372"/>
      <c r="Q26" s="370">
        <v>6300</v>
      </c>
      <c r="R26" s="371"/>
      <c r="S26" s="371"/>
      <c r="T26" s="371"/>
      <c r="U26" s="371"/>
      <c r="V26" s="372"/>
      <c r="W26" s="460"/>
      <c r="X26" s="397"/>
      <c r="Y26" s="398"/>
      <c r="Z26" s="373" t="s">
        <v>177</v>
      </c>
      <c r="AA26" s="428"/>
      <c r="AB26" s="428"/>
      <c r="AC26" s="428"/>
      <c r="AD26" s="428"/>
      <c r="AE26" s="428"/>
      <c r="AF26" s="428"/>
      <c r="AG26" s="429"/>
      <c r="AH26" s="370">
        <v>18</v>
      </c>
      <c r="AI26" s="371"/>
      <c r="AJ26" s="371"/>
      <c r="AK26" s="371"/>
      <c r="AL26" s="372"/>
      <c r="AM26" s="370">
        <v>48456</v>
      </c>
      <c r="AN26" s="371"/>
      <c r="AO26" s="371"/>
      <c r="AP26" s="371"/>
      <c r="AQ26" s="371"/>
      <c r="AR26" s="372"/>
      <c r="AS26" s="370">
        <v>2692</v>
      </c>
      <c r="AT26" s="371"/>
      <c r="AU26" s="371"/>
      <c r="AV26" s="371"/>
      <c r="AW26" s="371"/>
      <c r="AX26" s="430"/>
      <c r="AY26" s="457" t="s">
        <v>178</v>
      </c>
      <c r="AZ26" s="377"/>
      <c r="BA26" s="377"/>
      <c r="BB26" s="377"/>
      <c r="BC26" s="377"/>
      <c r="BD26" s="377"/>
      <c r="BE26" s="377"/>
      <c r="BF26" s="377"/>
      <c r="BG26" s="377"/>
      <c r="BH26" s="377"/>
      <c r="BI26" s="377"/>
      <c r="BJ26" s="377"/>
      <c r="BK26" s="377"/>
      <c r="BL26" s="377"/>
      <c r="BM26" s="458"/>
      <c r="BN26" s="417" t="s">
        <v>179</v>
      </c>
      <c r="BO26" s="418"/>
      <c r="BP26" s="418"/>
      <c r="BQ26" s="418"/>
      <c r="BR26" s="418"/>
      <c r="BS26" s="418"/>
      <c r="BT26" s="418"/>
      <c r="BU26" s="419"/>
      <c r="BV26" s="417" t="s">
        <v>129</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180</v>
      </c>
      <c r="F27" s="374"/>
      <c r="G27" s="374"/>
      <c r="H27" s="374"/>
      <c r="I27" s="374"/>
      <c r="J27" s="374"/>
      <c r="K27" s="375"/>
      <c r="L27" s="370">
        <v>1</v>
      </c>
      <c r="M27" s="371"/>
      <c r="N27" s="371"/>
      <c r="O27" s="371"/>
      <c r="P27" s="372"/>
      <c r="Q27" s="370">
        <v>3800</v>
      </c>
      <c r="R27" s="371"/>
      <c r="S27" s="371"/>
      <c r="T27" s="371"/>
      <c r="U27" s="371"/>
      <c r="V27" s="372"/>
      <c r="W27" s="460"/>
      <c r="X27" s="397"/>
      <c r="Y27" s="398"/>
      <c r="Z27" s="373" t="s">
        <v>181</v>
      </c>
      <c r="AA27" s="374"/>
      <c r="AB27" s="374"/>
      <c r="AC27" s="374"/>
      <c r="AD27" s="374"/>
      <c r="AE27" s="374"/>
      <c r="AF27" s="374"/>
      <c r="AG27" s="375"/>
      <c r="AH27" s="370">
        <v>26</v>
      </c>
      <c r="AI27" s="371"/>
      <c r="AJ27" s="371"/>
      <c r="AK27" s="371"/>
      <c r="AL27" s="372"/>
      <c r="AM27" s="370">
        <v>88628</v>
      </c>
      <c r="AN27" s="371"/>
      <c r="AO27" s="371"/>
      <c r="AP27" s="371"/>
      <c r="AQ27" s="371"/>
      <c r="AR27" s="372"/>
      <c r="AS27" s="370">
        <v>3409</v>
      </c>
      <c r="AT27" s="371"/>
      <c r="AU27" s="371"/>
      <c r="AV27" s="371"/>
      <c r="AW27" s="371"/>
      <c r="AX27" s="430"/>
      <c r="AY27" s="454" t="s">
        <v>182</v>
      </c>
      <c r="AZ27" s="455"/>
      <c r="BA27" s="455"/>
      <c r="BB27" s="455"/>
      <c r="BC27" s="455"/>
      <c r="BD27" s="455"/>
      <c r="BE27" s="455"/>
      <c r="BF27" s="455"/>
      <c r="BG27" s="455"/>
      <c r="BH27" s="455"/>
      <c r="BI27" s="455"/>
      <c r="BJ27" s="455"/>
      <c r="BK27" s="455"/>
      <c r="BL27" s="455"/>
      <c r="BM27" s="456"/>
      <c r="BN27" s="451" t="s">
        <v>179</v>
      </c>
      <c r="BO27" s="452"/>
      <c r="BP27" s="452"/>
      <c r="BQ27" s="452"/>
      <c r="BR27" s="452"/>
      <c r="BS27" s="452"/>
      <c r="BT27" s="452"/>
      <c r="BU27" s="453"/>
      <c r="BV27" s="451" t="s">
        <v>179</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183</v>
      </c>
      <c r="F28" s="374"/>
      <c r="G28" s="374"/>
      <c r="H28" s="374"/>
      <c r="I28" s="374"/>
      <c r="J28" s="374"/>
      <c r="K28" s="375"/>
      <c r="L28" s="370">
        <v>1</v>
      </c>
      <c r="M28" s="371"/>
      <c r="N28" s="371"/>
      <c r="O28" s="371"/>
      <c r="P28" s="372"/>
      <c r="Q28" s="370">
        <v>3350</v>
      </c>
      <c r="R28" s="371"/>
      <c r="S28" s="371"/>
      <c r="T28" s="371"/>
      <c r="U28" s="371"/>
      <c r="V28" s="372"/>
      <c r="W28" s="460"/>
      <c r="X28" s="397"/>
      <c r="Y28" s="398"/>
      <c r="Z28" s="373" t="s">
        <v>184</v>
      </c>
      <c r="AA28" s="374"/>
      <c r="AB28" s="374"/>
      <c r="AC28" s="374"/>
      <c r="AD28" s="374"/>
      <c r="AE28" s="374"/>
      <c r="AF28" s="374"/>
      <c r="AG28" s="375"/>
      <c r="AH28" s="370" t="s">
        <v>179</v>
      </c>
      <c r="AI28" s="371"/>
      <c r="AJ28" s="371"/>
      <c r="AK28" s="371"/>
      <c r="AL28" s="372"/>
      <c r="AM28" s="370" t="s">
        <v>179</v>
      </c>
      <c r="AN28" s="371"/>
      <c r="AO28" s="371"/>
      <c r="AP28" s="371"/>
      <c r="AQ28" s="371"/>
      <c r="AR28" s="372"/>
      <c r="AS28" s="370" t="s">
        <v>179</v>
      </c>
      <c r="AT28" s="371"/>
      <c r="AU28" s="371"/>
      <c r="AV28" s="371"/>
      <c r="AW28" s="371"/>
      <c r="AX28" s="430"/>
      <c r="AY28" s="434" t="s">
        <v>185</v>
      </c>
      <c r="AZ28" s="435"/>
      <c r="BA28" s="435"/>
      <c r="BB28" s="436"/>
      <c r="BC28" s="443" t="s">
        <v>48</v>
      </c>
      <c r="BD28" s="444"/>
      <c r="BE28" s="444"/>
      <c r="BF28" s="444"/>
      <c r="BG28" s="444"/>
      <c r="BH28" s="444"/>
      <c r="BI28" s="444"/>
      <c r="BJ28" s="444"/>
      <c r="BK28" s="444"/>
      <c r="BL28" s="444"/>
      <c r="BM28" s="445"/>
      <c r="BN28" s="446">
        <v>1904807</v>
      </c>
      <c r="BO28" s="447"/>
      <c r="BP28" s="447"/>
      <c r="BQ28" s="447"/>
      <c r="BR28" s="447"/>
      <c r="BS28" s="447"/>
      <c r="BT28" s="447"/>
      <c r="BU28" s="448"/>
      <c r="BV28" s="446">
        <v>1904250</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186</v>
      </c>
      <c r="F29" s="374"/>
      <c r="G29" s="374"/>
      <c r="H29" s="374"/>
      <c r="I29" s="374"/>
      <c r="J29" s="374"/>
      <c r="K29" s="375"/>
      <c r="L29" s="370">
        <v>12</v>
      </c>
      <c r="M29" s="371"/>
      <c r="N29" s="371"/>
      <c r="O29" s="371"/>
      <c r="P29" s="372"/>
      <c r="Q29" s="370">
        <v>3200</v>
      </c>
      <c r="R29" s="371"/>
      <c r="S29" s="371"/>
      <c r="T29" s="371"/>
      <c r="U29" s="371"/>
      <c r="V29" s="372"/>
      <c r="W29" s="461"/>
      <c r="X29" s="462"/>
      <c r="Y29" s="463"/>
      <c r="Z29" s="373" t="s">
        <v>187</v>
      </c>
      <c r="AA29" s="374"/>
      <c r="AB29" s="374"/>
      <c r="AC29" s="374"/>
      <c r="AD29" s="374"/>
      <c r="AE29" s="374"/>
      <c r="AF29" s="374"/>
      <c r="AG29" s="375"/>
      <c r="AH29" s="370">
        <v>227</v>
      </c>
      <c r="AI29" s="371"/>
      <c r="AJ29" s="371"/>
      <c r="AK29" s="371"/>
      <c r="AL29" s="372"/>
      <c r="AM29" s="370">
        <v>664292</v>
      </c>
      <c r="AN29" s="371"/>
      <c r="AO29" s="371"/>
      <c r="AP29" s="371"/>
      <c r="AQ29" s="371"/>
      <c r="AR29" s="372"/>
      <c r="AS29" s="370">
        <v>2926</v>
      </c>
      <c r="AT29" s="371"/>
      <c r="AU29" s="371"/>
      <c r="AV29" s="371"/>
      <c r="AW29" s="371"/>
      <c r="AX29" s="430"/>
      <c r="AY29" s="437"/>
      <c r="AZ29" s="438"/>
      <c r="BA29" s="438"/>
      <c r="BB29" s="439"/>
      <c r="BC29" s="431" t="s">
        <v>188</v>
      </c>
      <c r="BD29" s="432"/>
      <c r="BE29" s="432"/>
      <c r="BF29" s="432"/>
      <c r="BG29" s="432"/>
      <c r="BH29" s="432"/>
      <c r="BI29" s="432"/>
      <c r="BJ29" s="432"/>
      <c r="BK29" s="432"/>
      <c r="BL29" s="432"/>
      <c r="BM29" s="433"/>
      <c r="BN29" s="417">
        <v>656461</v>
      </c>
      <c r="BO29" s="418"/>
      <c r="BP29" s="418"/>
      <c r="BQ29" s="418"/>
      <c r="BR29" s="418"/>
      <c r="BS29" s="418"/>
      <c r="BT29" s="418"/>
      <c r="BU29" s="419"/>
      <c r="BV29" s="417">
        <v>647363</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189</v>
      </c>
      <c r="X30" s="385"/>
      <c r="Y30" s="385"/>
      <c r="Z30" s="385"/>
      <c r="AA30" s="385"/>
      <c r="AB30" s="385"/>
      <c r="AC30" s="385"/>
      <c r="AD30" s="385"/>
      <c r="AE30" s="385"/>
      <c r="AF30" s="385"/>
      <c r="AG30" s="386"/>
      <c r="AH30" s="387">
        <v>97.6</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402745</v>
      </c>
      <c r="BO30" s="452"/>
      <c r="BP30" s="452"/>
      <c r="BQ30" s="452"/>
      <c r="BR30" s="452"/>
      <c r="BS30" s="452"/>
      <c r="BT30" s="452"/>
      <c r="BU30" s="453"/>
      <c r="BV30" s="451">
        <v>316895</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190</v>
      </c>
      <c r="D32" s="376"/>
      <c r="E32" s="376"/>
      <c r="F32" s="376"/>
      <c r="G32" s="376"/>
      <c r="H32" s="376"/>
      <c r="I32" s="376"/>
      <c r="J32" s="376"/>
      <c r="K32" s="376"/>
      <c r="L32" s="376"/>
      <c r="M32" s="376"/>
      <c r="N32" s="376"/>
      <c r="O32" s="376"/>
      <c r="P32" s="376"/>
      <c r="Q32" s="376"/>
      <c r="R32" s="376"/>
      <c r="S32" s="376"/>
      <c r="U32" s="377" t="s">
        <v>191</v>
      </c>
      <c r="V32" s="377"/>
      <c r="W32" s="377"/>
      <c r="X32" s="377"/>
      <c r="Y32" s="377"/>
      <c r="Z32" s="377"/>
      <c r="AA32" s="377"/>
      <c r="AB32" s="377"/>
      <c r="AC32" s="377"/>
      <c r="AD32" s="377"/>
      <c r="AE32" s="377"/>
      <c r="AF32" s="377"/>
      <c r="AG32" s="377"/>
      <c r="AH32" s="377"/>
      <c r="AI32" s="377"/>
      <c r="AJ32" s="377"/>
      <c r="AK32" s="377"/>
      <c r="AM32" s="377" t="s">
        <v>192</v>
      </c>
      <c r="AN32" s="377"/>
      <c r="AO32" s="377"/>
      <c r="AP32" s="377"/>
      <c r="AQ32" s="377"/>
      <c r="AR32" s="377"/>
      <c r="AS32" s="377"/>
      <c r="AT32" s="377"/>
      <c r="AU32" s="377"/>
      <c r="AV32" s="377"/>
      <c r="AW32" s="377"/>
      <c r="AX32" s="377"/>
      <c r="AY32" s="377"/>
      <c r="AZ32" s="377"/>
      <c r="BA32" s="377"/>
      <c r="BB32" s="377"/>
      <c r="BC32" s="377"/>
      <c r="BE32" s="377" t="s">
        <v>193</v>
      </c>
      <c r="BF32" s="377"/>
      <c r="BG32" s="377"/>
      <c r="BH32" s="377"/>
      <c r="BI32" s="377"/>
      <c r="BJ32" s="377"/>
      <c r="BK32" s="377"/>
      <c r="BL32" s="377"/>
      <c r="BM32" s="377"/>
      <c r="BN32" s="377"/>
      <c r="BO32" s="377"/>
      <c r="BP32" s="377"/>
      <c r="BQ32" s="377"/>
      <c r="BR32" s="377"/>
      <c r="BS32" s="377"/>
      <c r="BT32" s="377"/>
      <c r="BU32" s="377"/>
      <c r="BW32" s="377" t="s">
        <v>194</v>
      </c>
      <c r="BX32" s="377"/>
      <c r="BY32" s="377"/>
      <c r="BZ32" s="377"/>
      <c r="CA32" s="377"/>
      <c r="CB32" s="377"/>
      <c r="CC32" s="377"/>
      <c r="CD32" s="377"/>
      <c r="CE32" s="377"/>
      <c r="CF32" s="377"/>
      <c r="CG32" s="377"/>
      <c r="CH32" s="377"/>
      <c r="CI32" s="377"/>
      <c r="CJ32" s="377"/>
      <c r="CK32" s="377"/>
      <c r="CL32" s="377"/>
      <c r="CM32" s="377"/>
      <c r="CO32" s="377" t="s">
        <v>195</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196</v>
      </c>
      <c r="D33" s="369"/>
      <c r="E33" s="368" t="s">
        <v>197</v>
      </c>
      <c r="F33" s="368"/>
      <c r="G33" s="368"/>
      <c r="H33" s="368"/>
      <c r="I33" s="368"/>
      <c r="J33" s="368"/>
      <c r="K33" s="368"/>
      <c r="L33" s="368"/>
      <c r="M33" s="368"/>
      <c r="N33" s="368"/>
      <c r="O33" s="368"/>
      <c r="P33" s="368"/>
      <c r="Q33" s="368"/>
      <c r="R33" s="368"/>
      <c r="S33" s="368"/>
      <c r="T33" s="203"/>
      <c r="U33" s="369" t="s">
        <v>196</v>
      </c>
      <c r="V33" s="369"/>
      <c r="W33" s="368" t="s">
        <v>197</v>
      </c>
      <c r="X33" s="368"/>
      <c r="Y33" s="368"/>
      <c r="Z33" s="368"/>
      <c r="AA33" s="368"/>
      <c r="AB33" s="368"/>
      <c r="AC33" s="368"/>
      <c r="AD33" s="368"/>
      <c r="AE33" s="368"/>
      <c r="AF33" s="368"/>
      <c r="AG33" s="368"/>
      <c r="AH33" s="368"/>
      <c r="AI33" s="368"/>
      <c r="AJ33" s="368"/>
      <c r="AK33" s="368"/>
      <c r="AL33" s="203"/>
      <c r="AM33" s="369" t="s">
        <v>198</v>
      </c>
      <c r="AN33" s="369"/>
      <c r="AO33" s="368" t="s">
        <v>199</v>
      </c>
      <c r="AP33" s="368"/>
      <c r="AQ33" s="368"/>
      <c r="AR33" s="368"/>
      <c r="AS33" s="368"/>
      <c r="AT33" s="368"/>
      <c r="AU33" s="368"/>
      <c r="AV33" s="368"/>
      <c r="AW33" s="368"/>
      <c r="AX33" s="368"/>
      <c r="AY33" s="368"/>
      <c r="AZ33" s="368"/>
      <c r="BA33" s="368"/>
      <c r="BB33" s="368"/>
      <c r="BC33" s="368"/>
      <c r="BD33" s="204"/>
      <c r="BE33" s="368" t="s">
        <v>200</v>
      </c>
      <c r="BF33" s="368"/>
      <c r="BG33" s="368" t="s">
        <v>201</v>
      </c>
      <c r="BH33" s="368"/>
      <c r="BI33" s="368"/>
      <c r="BJ33" s="368"/>
      <c r="BK33" s="368"/>
      <c r="BL33" s="368"/>
      <c r="BM33" s="368"/>
      <c r="BN33" s="368"/>
      <c r="BO33" s="368"/>
      <c r="BP33" s="368"/>
      <c r="BQ33" s="368"/>
      <c r="BR33" s="368"/>
      <c r="BS33" s="368"/>
      <c r="BT33" s="368"/>
      <c r="BU33" s="368"/>
      <c r="BV33" s="204"/>
      <c r="BW33" s="369" t="s">
        <v>200</v>
      </c>
      <c r="BX33" s="369"/>
      <c r="BY33" s="368" t="s">
        <v>202</v>
      </c>
      <c r="BZ33" s="368"/>
      <c r="CA33" s="368"/>
      <c r="CB33" s="368"/>
      <c r="CC33" s="368"/>
      <c r="CD33" s="368"/>
      <c r="CE33" s="368"/>
      <c r="CF33" s="368"/>
      <c r="CG33" s="368"/>
      <c r="CH33" s="368"/>
      <c r="CI33" s="368"/>
      <c r="CJ33" s="368"/>
      <c r="CK33" s="368"/>
      <c r="CL33" s="368"/>
      <c r="CM33" s="368"/>
      <c r="CN33" s="203"/>
      <c r="CO33" s="369" t="s">
        <v>196</v>
      </c>
      <c r="CP33" s="369"/>
      <c r="CQ33" s="368" t="s">
        <v>203</v>
      </c>
      <c r="CR33" s="368"/>
      <c r="CS33" s="368"/>
      <c r="CT33" s="368"/>
      <c r="CU33" s="368"/>
      <c r="CV33" s="368"/>
      <c r="CW33" s="368"/>
      <c r="CX33" s="368"/>
      <c r="CY33" s="368"/>
      <c r="CZ33" s="368"/>
      <c r="DA33" s="368"/>
      <c r="DB33" s="368"/>
      <c r="DC33" s="368"/>
      <c r="DD33" s="368"/>
      <c r="DE33" s="368"/>
      <c r="DF33" s="203"/>
      <c r="DG33" s="367" t="s">
        <v>204</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2</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8"/>
      <c r="AM34" s="365">
        <f>IF(AO34="","",MAX(C34:D43,U34:V43)+1)</f>
        <v>6</v>
      </c>
      <c r="AN34" s="365"/>
      <c r="AO34" s="366" t="str">
        <f>IF('各会計、関係団体の財政状況及び健全化判断比率'!B32="","",'各会計、関係団体の財政状況及び健全化判断比率'!B32)</f>
        <v>水道事業会計</v>
      </c>
      <c r="AP34" s="366"/>
      <c r="AQ34" s="366"/>
      <c r="AR34" s="366"/>
      <c r="AS34" s="366"/>
      <c r="AT34" s="366"/>
      <c r="AU34" s="366"/>
      <c r="AV34" s="366"/>
      <c r="AW34" s="366"/>
      <c r="AX34" s="366"/>
      <c r="AY34" s="366"/>
      <c r="AZ34" s="366"/>
      <c r="BA34" s="366"/>
      <c r="BB34" s="366"/>
      <c r="BC34" s="366"/>
      <c r="BD34" s="178"/>
      <c r="BE34" s="365" t="str">
        <f>IF(BG34="","",MAX(C34:D43,U34:V43,AM34:AN43)+1)</f>
        <v/>
      </c>
      <c r="BF34" s="365"/>
      <c r="BG34" s="366"/>
      <c r="BH34" s="366"/>
      <c r="BI34" s="366"/>
      <c r="BJ34" s="366"/>
      <c r="BK34" s="366"/>
      <c r="BL34" s="366"/>
      <c r="BM34" s="366"/>
      <c r="BN34" s="366"/>
      <c r="BO34" s="366"/>
      <c r="BP34" s="366"/>
      <c r="BQ34" s="366"/>
      <c r="BR34" s="366"/>
      <c r="BS34" s="366"/>
      <c r="BT34" s="366"/>
      <c r="BU34" s="366"/>
      <c r="BV34" s="178"/>
      <c r="BW34" s="365">
        <f>IF(BY34="","",MAX(C34:D43,U34:V43,AM34:AN43,BE34:BF43)+1)</f>
        <v>8</v>
      </c>
      <c r="BX34" s="365"/>
      <c r="BY34" s="366" t="str">
        <f>IF('各会計、関係団体の財政状況及び健全化判断比率'!B68="","",'各会計、関係団体の財政状況及び健全化判断比率'!B68)</f>
        <v>奈良県市町村総合事務組合</v>
      </c>
      <c r="BZ34" s="366"/>
      <c r="CA34" s="366"/>
      <c r="CB34" s="366"/>
      <c r="CC34" s="366"/>
      <c r="CD34" s="366"/>
      <c r="CE34" s="366"/>
      <c r="CF34" s="366"/>
      <c r="CG34" s="366"/>
      <c r="CH34" s="366"/>
      <c r="CI34" s="366"/>
      <c r="CJ34" s="366"/>
      <c r="CK34" s="366"/>
      <c r="CL34" s="366"/>
      <c r="CM34" s="366"/>
      <c r="CN34" s="178"/>
      <c r="CO34" s="365">
        <f>IF(CQ34="","",MAX(C34:D43,U34:V43,AM34:AN43,BE34:BF43,BW34:BX43)+1)</f>
        <v>14</v>
      </c>
      <c r="CP34" s="365"/>
      <c r="CQ34" s="366" t="str">
        <f>IF('各会計、関係団体の財政状況及び健全化判断比率'!BS7="","",'各会計、関係団体の財政状況及び健全化判断比率'!BS7)</f>
        <v>田原本町土地開発公社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15">
      <c r="A35" s="178"/>
      <c r="B35" s="202"/>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8"/>
      <c r="U35" s="365">
        <f>IF(W35="","",U34+1)</f>
        <v>3</v>
      </c>
      <c r="V35" s="365"/>
      <c r="W35" s="366" t="str">
        <f>IF('各会計、関係団体の財政状況及び健全化判断比率'!B29="","",'各会計、関係団体の財政状況及び健全化判断比率'!B29)</f>
        <v>後期高齢者医療特別会計</v>
      </c>
      <c r="X35" s="366"/>
      <c r="Y35" s="366"/>
      <c r="Z35" s="366"/>
      <c r="AA35" s="366"/>
      <c r="AB35" s="366"/>
      <c r="AC35" s="366"/>
      <c r="AD35" s="366"/>
      <c r="AE35" s="366"/>
      <c r="AF35" s="366"/>
      <c r="AG35" s="366"/>
      <c r="AH35" s="366"/>
      <c r="AI35" s="366"/>
      <c r="AJ35" s="366"/>
      <c r="AK35" s="366"/>
      <c r="AL35" s="178"/>
      <c r="AM35" s="365">
        <f t="shared" ref="AM35:AM43" si="0">IF(AO35="","",AM34+1)</f>
        <v>7</v>
      </c>
      <c r="AN35" s="365"/>
      <c r="AO35" s="366" t="str">
        <f>IF('各会計、関係団体の財政状況及び健全化判断比率'!B33="","",'各会計、関係団体の財政状況及び健全化判断比率'!B33)</f>
        <v>下水道事業会計</v>
      </c>
      <c r="AP35" s="366"/>
      <c r="AQ35" s="366"/>
      <c r="AR35" s="366"/>
      <c r="AS35" s="366"/>
      <c r="AT35" s="366"/>
      <c r="AU35" s="366"/>
      <c r="AV35" s="366"/>
      <c r="AW35" s="366"/>
      <c r="AX35" s="366"/>
      <c r="AY35" s="366"/>
      <c r="AZ35" s="366"/>
      <c r="BA35" s="366"/>
      <c r="BB35" s="366"/>
      <c r="BC35" s="366"/>
      <c r="BD35" s="178"/>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8"/>
      <c r="BW35" s="365">
        <f t="shared" ref="BW35:BW43" si="2">IF(BY35="","",BW34+1)</f>
        <v>9</v>
      </c>
      <c r="BX35" s="365"/>
      <c r="BY35" s="366" t="str">
        <f>IF('各会計、関係団体の財政状況及び健全化判断比率'!B69="","",'各会計、関係団体の財政状況及び健全化判断比率'!B69)</f>
        <v>奈良広域水質検査センター組合</v>
      </c>
      <c r="BZ35" s="366"/>
      <c r="CA35" s="366"/>
      <c r="CB35" s="366"/>
      <c r="CC35" s="366"/>
      <c r="CD35" s="366"/>
      <c r="CE35" s="366"/>
      <c r="CF35" s="366"/>
      <c r="CG35" s="366"/>
      <c r="CH35" s="366"/>
      <c r="CI35" s="366"/>
      <c r="CJ35" s="366"/>
      <c r="CK35" s="366"/>
      <c r="CL35" s="366"/>
      <c r="CM35" s="366"/>
      <c r="CN35" s="178"/>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15">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4</v>
      </c>
      <c r="V36" s="365"/>
      <c r="W36" s="366" t="str">
        <f>IF('各会計、関係団体の財政状況及び健全化判断比率'!B30="","",'各会計、関係団体の財政状況及び健全化判断比率'!B30)</f>
        <v>介護保険特別会計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10</v>
      </c>
      <c r="BX36" s="365"/>
      <c r="BY36" s="366" t="str">
        <f>IF('各会計、関係団体の財政状況及び健全化判断比率'!B70="","",'各会計、関係団体の財政状況及び健全化判断比率'!B70)</f>
        <v>奈良県後期高齢者医療広域連合</v>
      </c>
      <c r="BZ36" s="366"/>
      <c r="CA36" s="366"/>
      <c r="CB36" s="366"/>
      <c r="CC36" s="366"/>
      <c r="CD36" s="366"/>
      <c r="CE36" s="366"/>
      <c r="CF36" s="366"/>
      <c r="CG36" s="366"/>
      <c r="CH36" s="366"/>
      <c r="CI36" s="366"/>
      <c r="CJ36" s="366"/>
      <c r="CK36" s="366"/>
      <c r="CL36" s="366"/>
      <c r="CM36" s="366"/>
      <c r="CN36" s="178"/>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f t="shared" si="4"/>
        <v>5</v>
      </c>
      <c r="V37" s="365"/>
      <c r="W37" s="366" t="str">
        <f>IF('各会計、関係団体の財政状況及び健全化判断比率'!B31="","",'各会計、関係団体の財政状況及び健全化判断比率'!B31)</f>
        <v>磯城郡介護認定審査会共同設置特別会計</v>
      </c>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11</v>
      </c>
      <c r="BX37" s="365"/>
      <c r="BY37" s="366" t="str">
        <f>IF('各会計、関係団体の財政状況及び健全化判断比率'!B71="","",'各会計、関係団体の財政状況及び健全化判断比率'!B71)</f>
        <v>やまと広域環境衛生事務組合</v>
      </c>
      <c r="BZ37" s="366"/>
      <c r="CA37" s="366"/>
      <c r="CB37" s="366"/>
      <c r="CC37" s="366"/>
      <c r="CD37" s="366"/>
      <c r="CE37" s="366"/>
      <c r="CF37" s="366"/>
      <c r="CG37" s="366"/>
      <c r="CH37" s="366"/>
      <c r="CI37" s="366"/>
      <c r="CJ37" s="366"/>
      <c r="CK37" s="366"/>
      <c r="CL37" s="366"/>
      <c r="CM37" s="366"/>
      <c r="CN37" s="178"/>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12</v>
      </c>
      <c r="BX38" s="365"/>
      <c r="BY38" s="366" t="str">
        <f>IF('各会計、関係団体の財政状況及び健全化判断比率'!B72="","",'各会計、関係団体の財政状況及び健全化判断比率'!B72)</f>
        <v>奈良県広域消防組合</v>
      </c>
      <c r="BZ38" s="366"/>
      <c r="CA38" s="366"/>
      <c r="CB38" s="366"/>
      <c r="CC38" s="366"/>
      <c r="CD38" s="366"/>
      <c r="CE38" s="366"/>
      <c r="CF38" s="366"/>
      <c r="CG38" s="366"/>
      <c r="CH38" s="366"/>
      <c r="CI38" s="366"/>
      <c r="CJ38" s="366"/>
      <c r="CK38" s="366"/>
      <c r="CL38" s="366"/>
      <c r="CM38" s="366"/>
      <c r="CN38" s="178"/>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15">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f t="shared" si="2"/>
        <v>13</v>
      </c>
      <c r="BX39" s="365"/>
      <c r="BY39" s="366" t="str">
        <f>IF('各会計、関係団体の財政状況及び健全化判断比率'!B73="","",'各会計、関係団体の財政状況及び健全化判断比率'!B73)</f>
        <v>国保中央病院組合</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2" t="s">
        <v>206</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207</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208</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209</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210</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211</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212</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55" t="s">
        <v>589</v>
      </c>
    </row>
    <row r="54" spans="5:113" x14ac:dyDescent="0.15"/>
    <row r="55" spans="5:113" x14ac:dyDescent="0.15"/>
    <row r="56" spans="5:113" x14ac:dyDescent="0.15"/>
  </sheetData>
  <sheetProtection algorithmName="SHA-512" hashValue="+9+TYkuaTU62ndmfZbI0+MUfWBHZedtC9cKr7wqOLGcf3RwHNPYzkL9uJKiutJDwHq0YH49CWcv+cXKEDDVFwQ==" saltValue="2BOGWgQRdOGqU+CBxDl6A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48" t="s">
        <v>560</v>
      </c>
      <c r="D34" s="1148"/>
      <c r="E34" s="1149"/>
      <c r="F34" s="32">
        <v>4.87</v>
      </c>
      <c r="G34" s="33">
        <v>9.07</v>
      </c>
      <c r="H34" s="33">
        <v>5.5</v>
      </c>
      <c r="I34" s="33">
        <v>6.78</v>
      </c>
      <c r="J34" s="34">
        <v>10.14</v>
      </c>
      <c r="K34" s="22"/>
      <c r="L34" s="22"/>
      <c r="M34" s="22"/>
      <c r="N34" s="22"/>
      <c r="O34" s="22"/>
      <c r="P34" s="22"/>
    </row>
    <row r="35" spans="1:16" ht="39" customHeight="1" x14ac:dyDescent="0.15">
      <c r="A35" s="22"/>
      <c r="B35" s="35"/>
      <c r="C35" s="1142" t="s">
        <v>561</v>
      </c>
      <c r="D35" s="1143"/>
      <c r="E35" s="1144"/>
      <c r="F35" s="36">
        <v>9.89</v>
      </c>
      <c r="G35" s="37">
        <v>9.6999999999999993</v>
      </c>
      <c r="H35" s="37">
        <v>9.6199999999999992</v>
      </c>
      <c r="I35" s="37">
        <v>9.84</v>
      </c>
      <c r="J35" s="38">
        <v>9.43</v>
      </c>
      <c r="K35" s="22"/>
      <c r="L35" s="22"/>
      <c r="M35" s="22"/>
      <c r="N35" s="22"/>
      <c r="O35" s="22"/>
      <c r="P35" s="22"/>
    </row>
    <row r="36" spans="1:16" ht="39" customHeight="1" x14ac:dyDescent="0.15">
      <c r="A36" s="22"/>
      <c r="B36" s="35"/>
      <c r="C36" s="1142" t="s">
        <v>562</v>
      </c>
      <c r="D36" s="1143"/>
      <c r="E36" s="1144"/>
      <c r="F36" s="36">
        <v>8.99</v>
      </c>
      <c r="G36" s="37">
        <v>9.27</v>
      </c>
      <c r="H36" s="37">
        <v>8.5500000000000007</v>
      </c>
      <c r="I36" s="37">
        <v>7.58</v>
      </c>
      <c r="J36" s="38">
        <v>6.08</v>
      </c>
      <c r="K36" s="22"/>
      <c r="L36" s="22"/>
      <c r="M36" s="22"/>
      <c r="N36" s="22"/>
      <c r="O36" s="22"/>
      <c r="P36" s="22"/>
    </row>
    <row r="37" spans="1:16" ht="39" customHeight="1" x14ac:dyDescent="0.15">
      <c r="A37" s="22"/>
      <c r="B37" s="35"/>
      <c r="C37" s="1142" t="s">
        <v>563</v>
      </c>
      <c r="D37" s="1143"/>
      <c r="E37" s="1144"/>
      <c r="F37" s="36">
        <v>2.71</v>
      </c>
      <c r="G37" s="37">
        <v>2.23</v>
      </c>
      <c r="H37" s="37">
        <v>1.58</v>
      </c>
      <c r="I37" s="37">
        <v>0.63</v>
      </c>
      <c r="J37" s="38">
        <v>2.74</v>
      </c>
      <c r="K37" s="22"/>
      <c r="L37" s="22"/>
      <c r="M37" s="22"/>
      <c r="N37" s="22"/>
      <c r="O37" s="22"/>
      <c r="P37" s="22"/>
    </row>
    <row r="38" spans="1:16" ht="39" customHeight="1" x14ac:dyDescent="0.15">
      <c r="A38" s="22"/>
      <c r="B38" s="35"/>
      <c r="C38" s="1142" t="s">
        <v>564</v>
      </c>
      <c r="D38" s="1143"/>
      <c r="E38" s="1144"/>
      <c r="F38" s="36" t="s">
        <v>511</v>
      </c>
      <c r="G38" s="37">
        <v>0.97</v>
      </c>
      <c r="H38" s="37">
        <v>1.32</v>
      </c>
      <c r="I38" s="37">
        <v>1.42</v>
      </c>
      <c r="J38" s="38">
        <v>1.72</v>
      </c>
      <c r="K38" s="22"/>
      <c r="L38" s="22"/>
      <c r="M38" s="22"/>
      <c r="N38" s="22"/>
      <c r="O38" s="22"/>
      <c r="P38" s="22"/>
    </row>
    <row r="39" spans="1:16" ht="39" customHeight="1" x14ac:dyDescent="0.15">
      <c r="A39" s="22"/>
      <c r="B39" s="35"/>
      <c r="C39" s="1142" t="s">
        <v>565</v>
      </c>
      <c r="D39" s="1143"/>
      <c r="E39" s="1144"/>
      <c r="F39" s="36">
        <v>0.13</v>
      </c>
      <c r="G39" s="37">
        <v>0.13</v>
      </c>
      <c r="H39" s="37">
        <v>0.13</v>
      </c>
      <c r="I39" s="37">
        <v>0.16</v>
      </c>
      <c r="J39" s="38">
        <v>0.15</v>
      </c>
      <c r="K39" s="22"/>
      <c r="L39" s="22"/>
      <c r="M39" s="22"/>
      <c r="N39" s="22"/>
      <c r="O39" s="22"/>
      <c r="P39" s="22"/>
    </row>
    <row r="40" spans="1:16" ht="39" customHeight="1" x14ac:dyDescent="0.15">
      <c r="A40" s="22"/>
      <c r="B40" s="35"/>
      <c r="C40" s="1142" t="s">
        <v>566</v>
      </c>
      <c r="D40" s="1143"/>
      <c r="E40" s="1144"/>
      <c r="F40" s="36">
        <v>0.01</v>
      </c>
      <c r="G40" s="37">
        <v>0.02</v>
      </c>
      <c r="H40" s="37">
        <v>0.04</v>
      </c>
      <c r="I40" s="37">
        <v>0.04</v>
      </c>
      <c r="J40" s="38">
        <v>0.03</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567</v>
      </c>
      <c r="D42" s="1143"/>
      <c r="E42" s="1144"/>
      <c r="F42" s="36" t="s">
        <v>511</v>
      </c>
      <c r="G42" s="37" t="s">
        <v>511</v>
      </c>
      <c r="H42" s="37" t="s">
        <v>511</v>
      </c>
      <c r="I42" s="37" t="s">
        <v>511</v>
      </c>
      <c r="J42" s="38" t="s">
        <v>511</v>
      </c>
      <c r="K42" s="22"/>
      <c r="L42" s="22"/>
      <c r="M42" s="22"/>
      <c r="N42" s="22"/>
      <c r="O42" s="22"/>
      <c r="P42" s="22"/>
    </row>
    <row r="43" spans="1:16" ht="39" customHeight="1" thickBot="1" x14ac:dyDescent="0.2">
      <c r="A43" s="22"/>
      <c r="B43" s="40"/>
      <c r="C43" s="1145" t="s">
        <v>568</v>
      </c>
      <c r="D43" s="1146"/>
      <c r="E43" s="1147"/>
      <c r="F43" s="41">
        <v>1.19</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ez1rXeyJot3EpmnJQ/By6k4S8V4j2hKehN6ueUvv9DOuLkrt2j6mni1lue0CmvOMq3RFKNKebDlomd7MUXbMg==" saltValue="oNT9QEwzPqenBkAYhQhv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1183</v>
      </c>
      <c r="L45" s="60">
        <v>1207</v>
      </c>
      <c r="M45" s="60">
        <v>1295</v>
      </c>
      <c r="N45" s="60">
        <v>1327</v>
      </c>
      <c r="O45" s="61">
        <v>1460</v>
      </c>
      <c r="P45" s="48"/>
      <c r="Q45" s="48"/>
      <c r="R45" s="48"/>
      <c r="S45" s="48"/>
      <c r="T45" s="48"/>
      <c r="U45" s="48"/>
    </row>
    <row r="46" spans="1:21" ht="30.75" customHeight="1" x14ac:dyDescent="0.15">
      <c r="A46" s="48"/>
      <c r="B46" s="1170"/>
      <c r="C46" s="1171"/>
      <c r="D46" s="62"/>
      <c r="E46" s="1152" t="s">
        <v>13</v>
      </c>
      <c r="F46" s="1152"/>
      <c r="G46" s="1152"/>
      <c r="H46" s="1152"/>
      <c r="I46" s="1152"/>
      <c r="J46" s="1153"/>
      <c r="K46" s="63" t="s">
        <v>511</v>
      </c>
      <c r="L46" s="64" t="s">
        <v>511</v>
      </c>
      <c r="M46" s="64" t="s">
        <v>511</v>
      </c>
      <c r="N46" s="64" t="s">
        <v>511</v>
      </c>
      <c r="O46" s="65" t="s">
        <v>511</v>
      </c>
      <c r="P46" s="48"/>
      <c r="Q46" s="48"/>
      <c r="R46" s="48"/>
      <c r="S46" s="48"/>
      <c r="T46" s="48"/>
      <c r="U46" s="48"/>
    </row>
    <row r="47" spans="1:21" ht="30.75" customHeight="1" x14ac:dyDescent="0.15">
      <c r="A47" s="48"/>
      <c r="B47" s="1170"/>
      <c r="C47" s="1171"/>
      <c r="D47" s="62"/>
      <c r="E47" s="1152" t="s">
        <v>14</v>
      </c>
      <c r="F47" s="1152"/>
      <c r="G47" s="1152"/>
      <c r="H47" s="1152"/>
      <c r="I47" s="1152"/>
      <c r="J47" s="1153"/>
      <c r="K47" s="63" t="s">
        <v>511</v>
      </c>
      <c r="L47" s="64" t="s">
        <v>511</v>
      </c>
      <c r="M47" s="64" t="s">
        <v>511</v>
      </c>
      <c r="N47" s="64" t="s">
        <v>511</v>
      </c>
      <c r="O47" s="65" t="s">
        <v>511</v>
      </c>
      <c r="P47" s="48"/>
      <c r="Q47" s="48"/>
      <c r="R47" s="48"/>
      <c r="S47" s="48"/>
      <c r="T47" s="48"/>
      <c r="U47" s="48"/>
    </row>
    <row r="48" spans="1:21" ht="30.75" customHeight="1" x14ac:dyDescent="0.15">
      <c r="A48" s="48"/>
      <c r="B48" s="1170"/>
      <c r="C48" s="1171"/>
      <c r="D48" s="62"/>
      <c r="E48" s="1152" t="s">
        <v>15</v>
      </c>
      <c r="F48" s="1152"/>
      <c r="G48" s="1152"/>
      <c r="H48" s="1152"/>
      <c r="I48" s="1152"/>
      <c r="J48" s="1153"/>
      <c r="K48" s="63">
        <v>495</v>
      </c>
      <c r="L48" s="64">
        <v>438</v>
      </c>
      <c r="M48" s="64">
        <v>415</v>
      </c>
      <c r="N48" s="64">
        <v>393</v>
      </c>
      <c r="O48" s="65">
        <v>401</v>
      </c>
      <c r="P48" s="48"/>
      <c r="Q48" s="48"/>
      <c r="R48" s="48"/>
      <c r="S48" s="48"/>
      <c r="T48" s="48"/>
      <c r="U48" s="48"/>
    </row>
    <row r="49" spans="1:21" ht="30.75" customHeight="1" x14ac:dyDescent="0.15">
      <c r="A49" s="48"/>
      <c r="B49" s="1170"/>
      <c r="C49" s="1171"/>
      <c r="D49" s="62"/>
      <c r="E49" s="1152" t="s">
        <v>16</v>
      </c>
      <c r="F49" s="1152"/>
      <c r="G49" s="1152"/>
      <c r="H49" s="1152"/>
      <c r="I49" s="1152"/>
      <c r="J49" s="1153"/>
      <c r="K49" s="63">
        <v>142</v>
      </c>
      <c r="L49" s="64">
        <v>139</v>
      </c>
      <c r="M49" s="64">
        <v>135</v>
      </c>
      <c r="N49" s="64">
        <v>140</v>
      </c>
      <c r="O49" s="65">
        <v>132</v>
      </c>
      <c r="P49" s="48"/>
      <c r="Q49" s="48"/>
      <c r="R49" s="48"/>
      <c r="S49" s="48"/>
      <c r="T49" s="48"/>
      <c r="U49" s="48"/>
    </row>
    <row r="50" spans="1:21" ht="30.75" customHeight="1" x14ac:dyDescent="0.15">
      <c r="A50" s="48"/>
      <c r="B50" s="1170"/>
      <c r="C50" s="1171"/>
      <c r="D50" s="62"/>
      <c r="E50" s="1152" t="s">
        <v>17</v>
      </c>
      <c r="F50" s="1152"/>
      <c r="G50" s="1152"/>
      <c r="H50" s="1152"/>
      <c r="I50" s="1152"/>
      <c r="J50" s="1153"/>
      <c r="K50" s="63" t="s">
        <v>511</v>
      </c>
      <c r="L50" s="64" t="s">
        <v>511</v>
      </c>
      <c r="M50" s="64" t="s">
        <v>511</v>
      </c>
      <c r="N50" s="64" t="s">
        <v>511</v>
      </c>
      <c r="O50" s="65" t="s">
        <v>511</v>
      </c>
      <c r="P50" s="48"/>
      <c r="Q50" s="48"/>
      <c r="R50" s="48"/>
      <c r="S50" s="48"/>
      <c r="T50" s="48"/>
      <c r="U50" s="48"/>
    </row>
    <row r="51" spans="1:21" ht="30.75" customHeight="1" x14ac:dyDescent="0.15">
      <c r="A51" s="48"/>
      <c r="B51" s="1172"/>
      <c r="C51" s="1173"/>
      <c r="D51" s="66"/>
      <c r="E51" s="1152" t="s">
        <v>18</v>
      </c>
      <c r="F51" s="1152"/>
      <c r="G51" s="1152"/>
      <c r="H51" s="1152"/>
      <c r="I51" s="1152"/>
      <c r="J51" s="1153"/>
      <c r="K51" s="63" t="s">
        <v>511</v>
      </c>
      <c r="L51" s="64" t="s">
        <v>511</v>
      </c>
      <c r="M51" s="64" t="s">
        <v>511</v>
      </c>
      <c r="N51" s="64" t="s">
        <v>511</v>
      </c>
      <c r="O51" s="65" t="s">
        <v>511</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1312</v>
      </c>
      <c r="L52" s="64">
        <v>1293</v>
      </c>
      <c r="M52" s="64">
        <v>1226</v>
      </c>
      <c r="N52" s="64">
        <v>1191</v>
      </c>
      <c r="O52" s="65">
        <v>1209</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508</v>
      </c>
      <c r="L53" s="69">
        <v>491</v>
      </c>
      <c r="M53" s="69">
        <v>619</v>
      </c>
      <c r="N53" s="69">
        <v>669</v>
      </c>
      <c r="O53" s="70">
        <v>784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158" t="s">
        <v>25</v>
      </c>
      <c r="C57" s="1159"/>
      <c r="D57" s="1162" t="s">
        <v>26</v>
      </c>
      <c r="E57" s="1163"/>
      <c r="F57" s="1163"/>
      <c r="G57" s="1163"/>
      <c r="H57" s="1163"/>
      <c r="I57" s="1163"/>
      <c r="J57" s="1164"/>
      <c r="K57" s="83"/>
      <c r="L57" s="84"/>
      <c r="M57" s="84"/>
      <c r="N57" s="84"/>
      <c r="O57" s="85"/>
    </row>
    <row r="58" spans="1:21" ht="31.5" customHeight="1" thickBot="1" x14ac:dyDescent="0.2">
      <c r="B58" s="1160"/>
      <c r="C58" s="1161"/>
      <c r="D58" s="1165" t="s">
        <v>27</v>
      </c>
      <c r="E58" s="1166"/>
      <c r="F58" s="1166"/>
      <c r="G58" s="1166"/>
      <c r="H58" s="1166"/>
      <c r="I58" s="1166"/>
      <c r="J58" s="11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nZUXCIPzMgChxi//lnB2hiwNj1ocwLkC0FTrikqTLER5LVzylsyavQwb50GPhYVv9KY2/10b41IswE15RxQzg==" saltValue="8qQY7iYO0MGqb+3WblaR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188" t="s">
        <v>30</v>
      </c>
      <c r="C41" s="1189"/>
      <c r="D41" s="102"/>
      <c r="E41" s="1190" t="s">
        <v>31</v>
      </c>
      <c r="F41" s="1190"/>
      <c r="G41" s="1190"/>
      <c r="H41" s="1191"/>
      <c r="I41" s="346">
        <v>12872</v>
      </c>
      <c r="J41" s="347">
        <v>12976</v>
      </c>
      <c r="K41" s="347">
        <v>13300</v>
      </c>
      <c r="L41" s="347">
        <v>13364</v>
      </c>
      <c r="M41" s="348">
        <v>13374</v>
      </c>
    </row>
    <row r="42" spans="2:13" ht="27.75" customHeight="1" x14ac:dyDescent="0.15">
      <c r="B42" s="1178"/>
      <c r="C42" s="1179"/>
      <c r="D42" s="103"/>
      <c r="E42" s="1182" t="s">
        <v>32</v>
      </c>
      <c r="F42" s="1182"/>
      <c r="G42" s="1182"/>
      <c r="H42" s="1183"/>
      <c r="I42" s="349" t="s">
        <v>511</v>
      </c>
      <c r="J42" s="350" t="s">
        <v>511</v>
      </c>
      <c r="K42" s="350" t="s">
        <v>511</v>
      </c>
      <c r="L42" s="350" t="s">
        <v>511</v>
      </c>
      <c r="M42" s="351" t="s">
        <v>511</v>
      </c>
    </row>
    <row r="43" spans="2:13" ht="27.75" customHeight="1" x14ac:dyDescent="0.15">
      <c r="B43" s="1178"/>
      <c r="C43" s="1179"/>
      <c r="D43" s="103"/>
      <c r="E43" s="1182" t="s">
        <v>33</v>
      </c>
      <c r="F43" s="1182"/>
      <c r="G43" s="1182"/>
      <c r="H43" s="1183"/>
      <c r="I43" s="349">
        <v>7908</v>
      </c>
      <c r="J43" s="350">
        <v>8041</v>
      </c>
      <c r="K43" s="350">
        <v>7898</v>
      </c>
      <c r="L43" s="350">
        <v>6897</v>
      </c>
      <c r="M43" s="351">
        <v>6446</v>
      </c>
    </row>
    <row r="44" spans="2:13" ht="27.75" customHeight="1" x14ac:dyDescent="0.15">
      <c r="B44" s="1178"/>
      <c r="C44" s="1179"/>
      <c r="D44" s="103"/>
      <c r="E44" s="1182" t="s">
        <v>34</v>
      </c>
      <c r="F44" s="1182"/>
      <c r="G44" s="1182"/>
      <c r="H44" s="1183"/>
      <c r="I44" s="349">
        <v>1042</v>
      </c>
      <c r="J44" s="350">
        <v>952</v>
      </c>
      <c r="K44" s="350">
        <v>867</v>
      </c>
      <c r="L44" s="350">
        <v>803</v>
      </c>
      <c r="M44" s="351">
        <v>577</v>
      </c>
    </row>
    <row r="45" spans="2:13" ht="27.75" customHeight="1" x14ac:dyDescent="0.15">
      <c r="B45" s="1178"/>
      <c r="C45" s="1179"/>
      <c r="D45" s="103"/>
      <c r="E45" s="1182" t="s">
        <v>35</v>
      </c>
      <c r="F45" s="1182"/>
      <c r="G45" s="1182"/>
      <c r="H45" s="1183"/>
      <c r="I45" s="349">
        <v>2245</v>
      </c>
      <c r="J45" s="350">
        <v>2131</v>
      </c>
      <c r="K45" s="350">
        <v>2058</v>
      </c>
      <c r="L45" s="350">
        <v>1973</v>
      </c>
      <c r="M45" s="351">
        <v>1926</v>
      </c>
    </row>
    <row r="46" spans="2:13" ht="27.75" customHeight="1" x14ac:dyDescent="0.15">
      <c r="B46" s="1178"/>
      <c r="C46" s="1179"/>
      <c r="D46" s="104"/>
      <c r="E46" s="1182" t="s">
        <v>36</v>
      </c>
      <c r="F46" s="1182"/>
      <c r="G46" s="1182"/>
      <c r="H46" s="1183"/>
      <c r="I46" s="349" t="s">
        <v>511</v>
      </c>
      <c r="J46" s="350" t="s">
        <v>511</v>
      </c>
      <c r="K46" s="350" t="s">
        <v>511</v>
      </c>
      <c r="L46" s="350" t="s">
        <v>511</v>
      </c>
      <c r="M46" s="351" t="s">
        <v>511</v>
      </c>
    </row>
    <row r="47" spans="2:13" ht="27.75" customHeight="1" x14ac:dyDescent="0.15">
      <c r="B47" s="1178"/>
      <c r="C47" s="1179"/>
      <c r="D47" s="105"/>
      <c r="E47" s="1192" t="s">
        <v>37</v>
      </c>
      <c r="F47" s="1193"/>
      <c r="G47" s="1193"/>
      <c r="H47" s="1194"/>
      <c r="I47" s="349" t="s">
        <v>511</v>
      </c>
      <c r="J47" s="350" t="s">
        <v>511</v>
      </c>
      <c r="K47" s="350" t="s">
        <v>511</v>
      </c>
      <c r="L47" s="350" t="s">
        <v>511</v>
      </c>
      <c r="M47" s="351" t="s">
        <v>511</v>
      </c>
    </row>
    <row r="48" spans="2:13" ht="27.75" customHeight="1" x14ac:dyDescent="0.15">
      <c r="B48" s="1178"/>
      <c r="C48" s="1179"/>
      <c r="D48" s="103"/>
      <c r="E48" s="1182" t="s">
        <v>38</v>
      </c>
      <c r="F48" s="1182"/>
      <c r="G48" s="1182"/>
      <c r="H48" s="1183"/>
      <c r="I48" s="349" t="s">
        <v>511</v>
      </c>
      <c r="J48" s="350" t="s">
        <v>511</v>
      </c>
      <c r="K48" s="350" t="s">
        <v>511</v>
      </c>
      <c r="L48" s="350" t="s">
        <v>511</v>
      </c>
      <c r="M48" s="351" t="s">
        <v>511</v>
      </c>
    </row>
    <row r="49" spans="2:13" ht="27.75" customHeight="1" x14ac:dyDescent="0.15">
      <c r="B49" s="1180"/>
      <c r="C49" s="1181"/>
      <c r="D49" s="103"/>
      <c r="E49" s="1182" t="s">
        <v>39</v>
      </c>
      <c r="F49" s="1182"/>
      <c r="G49" s="1182"/>
      <c r="H49" s="1183"/>
      <c r="I49" s="349" t="s">
        <v>511</v>
      </c>
      <c r="J49" s="350" t="s">
        <v>511</v>
      </c>
      <c r="K49" s="350" t="s">
        <v>511</v>
      </c>
      <c r="L49" s="350" t="s">
        <v>511</v>
      </c>
      <c r="M49" s="351" t="s">
        <v>511</v>
      </c>
    </row>
    <row r="50" spans="2:13" ht="27.75" customHeight="1" x14ac:dyDescent="0.15">
      <c r="B50" s="1176" t="s">
        <v>40</v>
      </c>
      <c r="C50" s="1177"/>
      <c r="D50" s="106"/>
      <c r="E50" s="1182" t="s">
        <v>41</v>
      </c>
      <c r="F50" s="1182"/>
      <c r="G50" s="1182"/>
      <c r="H50" s="1183"/>
      <c r="I50" s="349">
        <v>3170</v>
      </c>
      <c r="J50" s="350">
        <v>3336</v>
      </c>
      <c r="K50" s="350">
        <v>3375</v>
      </c>
      <c r="L50" s="350">
        <v>3356</v>
      </c>
      <c r="M50" s="351">
        <v>3451</v>
      </c>
    </row>
    <row r="51" spans="2:13" ht="27.75" customHeight="1" x14ac:dyDescent="0.15">
      <c r="B51" s="1178"/>
      <c r="C51" s="1179"/>
      <c r="D51" s="103"/>
      <c r="E51" s="1182" t="s">
        <v>42</v>
      </c>
      <c r="F51" s="1182"/>
      <c r="G51" s="1182"/>
      <c r="H51" s="1183"/>
      <c r="I51" s="349">
        <v>2321</v>
      </c>
      <c r="J51" s="350">
        <v>2130</v>
      </c>
      <c r="K51" s="350">
        <v>2146</v>
      </c>
      <c r="L51" s="350">
        <v>2117</v>
      </c>
      <c r="M51" s="351">
        <v>2039</v>
      </c>
    </row>
    <row r="52" spans="2:13" ht="27.75" customHeight="1" x14ac:dyDescent="0.15">
      <c r="B52" s="1180"/>
      <c r="C52" s="1181"/>
      <c r="D52" s="103"/>
      <c r="E52" s="1182" t="s">
        <v>43</v>
      </c>
      <c r="F52" s="1182"/>
      <c r="G52" s="1182"/>
      <c r="H52" s="1183"/>
      <c r="I52" s="349">
        <v>14245</v>
      </c>
      <c r="J52" s="350">
        <v>14053</v>
      </c>
      <c r="K52" s="350">
        <v>13840</v>
      </c>
      <c r="L52" s="350">
        <v>14034</v>
      </c>
      <c r="M52" s="351">
        <v>13490</v>
      </c>
    </row>
    <row r="53" spans="2:13" ht="27.75" customHeight="1" thickBot="1" x14ac:dyDescent="0.2">
      <c r="B53" s="1184" t="s">
        <v>44</v>
      </c>
      <c r="C53" s="1185"/>
      <c r="D53" s="107"/>
      <c r="E53" s="1186" t="s">
        <v>45</v>
      </c>
      <c r="F53" s="1186"/>
      <c r="G53" s="1186"/>
      <c r="H53" s="1187"/>
      <c r="I53" s="352">
        <v>4331</v>
      </c>
      <c r="J53" s="353">
        <v>4581</v>
      </c>
      <c r="K53" s="353">
        <v>4762</v>
      </c>
      <c r="L53" s="353">
        <v>3531</v>
      </c>
      <c r="M53" s="354">
        <v>3343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HEw+AWP8pNIIkXt493FYZdcYmZRrxTuoQKr68rYcNJizqg7AURsH2tpNvsHg3RWvfd1nImCUiMp4YFgGYrEmA==" saltValue="4aP/+TQzBghNB1JX3m6A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03" t="s">
        <v>48</v>
      </c>
      <c r="D55" s="1203"/>
      <c r="E55" s="1204"/>
      <c r="F55" s="119">
        <v>1921</v>
      </c>
      <c r="G55" s="119">
        <v>1904</v>
      </c>
      <c r="H55" s="120">
        <v>1905</v>
      </c>
    </row>
    <row r="56" spans="2:8" ht="52.5" customHeight="1" x14ac:dyDescent="0.15">
      <c r="B56" s="121"/>
      <c r="C56" s="1205" t="s">
        <v>49</v>
      </c>
      <c r="D56" s="1205"/>
      <c r="E56" s="1206"/>
      <c r="F56" s="122">
        <v>753</v>
      </c>
      <c r="G56" s="122">
        <v>647</v>
      </c>
      <c r="H56" s="123">
        <v>656</v>
      </c>
    </row>
    <row r="57" spans="2:8" ht="53.25" customHeight="1" x14ac:dyDescent="0.15">
      <c r="B57" s="121"/>
      <c r="C57" s="1207" t="s">
        <v>50</v>
      </c>
      <c r="D57" s="1207"/>
      <c r="E57" s="1208"/>
      <c r="F57" s="124">
        <v>344</v>
      </c>
      <c r="G57" s="124">
        <v>317</v>
      </c>
      <c r="H57" s="125">
        <v>403</v>
      </c>
    </row>
    <row r="58" spans="2:8" ht="45.75" customHeight="1" x14ac:dyDescent="0.15">
      <c r="B58" s="126"/>
      <c r="C58" s="1195" t="s">
        <v>583</v>
      </c>
      <c r="D58" s="1196"/>
      <c r="E58" s="1197"/>
      <c r="F58" s="127">
        <v>278</v>
      </c>
      <c r="G58" s="127">
        <v>278</v>
      </c>
      <c r="H58" s="128">
        <v>278</v>
      </c>
    </row>
    <row r="59" spans="2:8" ht="45.75" customHeight="1" x14ac:dyDescent="0.15">
      <c r="B59" s="126"/>
      <c r="C59" s="1195" t="s">
        <v>584</v>
      </c>
      <c r="D59" s="1196"/>
      <c r="E59" s="1197"/>
      <c r="F59" s="127" t="s">
        <v>588</v>
      </c>
      <c r="G59" s="127">
        <v>10</v>
      </c>
      <c r="H59" s="128">
        <v>110</v>
      </c>
    </row>
    <row r="60" spans="2:8" ht="45.75" customHeight="1" x14ac:dyDescent="0.15">
      <c r="B60" s="126"/>
      <c r="C60" s="1195" t="s">
        <v>585</v>
      </c>
      <c r="D60" s="1196"/>
      <c r="E60" s="1197"/>
      <c r="F60" s="127" t="s">
        <v>588</v>
      </c>
      <c r="G60" s="127" t="s">
        <v>588</v>
      </c>
      <c r="H60" s="128">
        <v>10</v>
      </c>
    </row>
    <row r="61" spans="2:8" ht="45.75" customHeight="1" x14ac:dyDescent="0.15">
      <c r="B61" s="126"/>
      <c r="C61" s="1195" t="s">
        <v>586</v>
      </c>
      <c r="D61" s="1196"/>
      <c r="E61" s="1197"/>
      <c r="F61" s="127">
        <v>0</v>
      </c>
      <c r="G61" s="127">
        <v>3</v>
      </c>
      <c r="H61" s="128">
        <v>5</v>
      </c>
    </row>
    <row r="62" spans="2:8" ht="45.75" customHeight="1" thickBot="1" x14ac:dyDescent="0.2">
      <c r="B62" s="129"/>
      <c r="C62" s="1198" t="s">
        <v>587</v>
      </c>
      <c r="D62" s="1199"/>
      <c r="E62" s="1200"/>
      <c r="F62" s="130">
        <v>66</v>
      </c>
      <c r="G62" s="130">
        <v>26</v>
      </c>
      <c r="H62" s="131" t="s">
        <v>588</v>
      </c>
    </row>
    <row r="63" spans="2:8" ht="52.5" customHeight="1" thickBot="1" x14ac:dyDescent="0.2">
      <c r="B63" s="132"/>
      <c r="C63" s="1201" t="s">
        <v>51</v>
      </c>
      <c r="D63" s="1201"/>
      <c r="E63" s="1202"/>
      <c r="F63" s="133">
        <v>3018</v>
      </c>
      <c r="G63" s="133">
        <v>2869</v>
      </c>
      <c r="H63" s="134">
        <v>2964</v>
      </c>
    </row>
    <row r="64" spans="2:8" x14ac:dyDescent="0.15"/>
  </sheetData>
  <sheetProtection algorithmName="SHA-512" hashValue="MfJVJhe1K5U61irpGN7HKvM2jKHvdpPYN2MZUU9KEBYbHPGMgdnpij71BV6anvWA+AdG5LNZBfpkfLVP+R6ttg==" saltValue="Bu9cg1mvXId/RJWu8jxB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B2D6C-E73D-4C06-932C-12355178ABC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x14ac:dyDescent="0.15">
      <c r="A1" s="1209"/>
      <c r="B1" s="1210"/>
      <c r="DD1" s="1211"/>
      <c r="DE1" s="1211"/>
    </row>
    <row r="2" spans="1:109" ht="25.5" customHeight="1" x14ac:dyDescent="0.15">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x14ac:dyDescent="0.15">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x14ac:dyDescent="0.15">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x14ac:dyDescent="0.15">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x14ac:dyDescent="0.15">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x14ac:dyDescent="0.15">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x14ac:dyDescent="0.15">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x14ac:dyDescent="0.15">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x14ac:dyDescent="0.15">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x14ac:dyDescent="0.15">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x14ac:dyDescent="0.15">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x14ac:dyDescent="0.15">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x14ac:dyDescent="0.15">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x14ac:dyDescent="0.15">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x14ac:dyDescent="0.15">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x14ac:dyDescent="0.15">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x14ac:dyDescent="0.15">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x14ac:dyDescent="0.15">
      <c r="DD19" s="1211"/>
      <c r="DE19" s="1211"/>
    </row>
    <row r="20" spans="1:109" x14ac:dyDescent="0.15">
      <c r="DD20" s="1211"/>
      <c r="DE20" s="1211"/>
    </row>
    <row r="21" spans="1:109" ht="17.25" customHeight="1" x14ac:dyDescent="0.15">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x14ac:dyDescent="0.15">
      <c r="B22" s="1217"/>
    </row>
    <row r="23" spans="1:109" x14ac:dyDescent="0.15">
      <c r="B23" s="1217"/>
    </row>
    <row r="24" spans="1:109" x14ac:dyDescent="0.15">
      <c r="B24" s="1217"/>
    </row>
    <row r="25" spans="1:109" x14ac:dyDescent="0.15">
      <c r="B25" s="1217"/>
    </row>
    <row r="26" spans="1:109" x14ac:dyDescent="0.15">
      <c r="B26" s="1217"/>
    </row>
    <row r="27" spans="1:109" x14ac:dyDescent="0.15">
      <c r="B27" s="1217"/>
    </row>
    <row r="28" spans="1:109" x14ac:dyDescent="0.15">
      <c r="B28" s="1217"/>
    </row>
    <row r="29" spans="1:109" x14ac:dyDescent="0.15">
      <c r="B29" s="1217"/>
    </row>
    <row r="30" spans="1:109" x14ac:dyDescent="0.15">
      <c r="B30" s="1217"/>
    </row>
    <row r="31" spans="1:109" x14ac:dyDescent="0.15">
      <c r="B31" s="1217"/>
    </row>
    <row r="32" spans="1:109" x14ac:dyDescent="0.15">
      <c r="B32" s="1217"/>
    </row>
    <row r="33" spans="2:109" x14ac:dyDescent="0.15">
      <c r="B33" s="1217"/>
    </row>
    <row r="34" spans="2:109" x14ac:dyDescent="0.15">
      <c r="B34" s="1217"/>
    </row>
    <row r="35" spans="2:109" x14ac:dyDescent="0.15">
      <c r="B35" s="1217"/>
    </row>
    <row r="36" spans="2:109" x14ac:dyDescent="0.15">
      <c r="B36" s="1217"/>
    </row>
    <row r="37" spans="2:109" x14ac:dyDescent="0.15">
      <c r="B37" s="1217"/>
    </row>
    <row r="38" spans="2:109" x14ac:dyDescent="0.15">
      <c r="B38" s="1217"/>
    </row>
    <row r="39" spans="2:109" x14ac:dyDescent="0.15">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x14ac:dyDescent="0.15">
      <c r="B40" s="1222"/>
      <c r="DD40" s="1222"/>
      <c r="DE40" s="1211"/>
    </row>
    <row r="41" spans="2:109" ht="17.25" x14ac:dyDescent="0.15">
      <c r="B41" s="1223" t="s">
        <v>590</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x14ac:dyDescent="0.15">
      <c r="B42" s="1217"/>
      <c r="G42" s="1224"/>
      <c r="I42" s="1225"/>
      <c r="J42" s="1225"/>
      <c r="K42" s="1225"/>
      <c r="AM42" s="1224"/>
      <c r="AN42" s="1224" t="s">
        <v>591</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x14ac:dyDescent="0.15">
      <c r="B43" s="1217"/>
      <c r="AN43" s="1226" t="s">
        <v>592</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x14ac:dyDescent="0.15">
      <c r="B49" s="1217"/>
      <c r="AN49" s="1211" t="s">
        <v>593</v>
      </c>
    </row>
    <row r="50" spans="1:109" x14ac:dyDescent="0.15">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553</v>
      </c>
      <c r="BQ50" s="1242"/>
      <c r="BR50" s="1242"/>
      <c r="BS50" s="1242"/>
      <c r="BT50" s="1242"/>
      <c r="BU50" s="1242"/>
      <c r="BV50" s="1242"/>
      <c r="BW50" s="1242"/>
      <c r="BX50" s="1242" t="s">
        <v>554</v>
      </c>
      <c r="BY50" s="1242"/>
      <c r="BZ50" s="1242"/>
      <c r="CA50" s="1242"/>
      <c r="CB50" s="1242"/>
      <c r="CC50" s="1242"/>
      <c r="CD50" s="1242"/>
      <c r="CE50" s="1242"/>
      <c r="CF50" s="1242" t="s">
        <v>555</v>
      </c>
      <c r="CG50" s="1242"/>
      <c r="CH50" s="1242"/>
      <c r="CI50" s="1242"/>
      <c r="CJ50" s="1242"/>
      <c r="CK50" s="1242"/>
      <c r="CL50" s="1242"/>
      <c r="CM50" s="1242"/>
      <c r="CN50" s="1242" t="s">
        <v>556</v>
      </c>
      <c r="CO50" s="1242"/>
      <c r="CP50" s="1242"/>
      <c r="CQ50" s="1242"/>
      <c r="CR50" s="1242"/>
      <c r="CS50" s="1242"/>
      <c r="CT50" s="1242"/>
      <c r="CU50" s="1242"/>
      <c r="CV50" s="1242" t="s">
        <v>557</v>
      </c>
      <c r="CW50" s="1242"/>
      <c r="CX50" s="1242"/>
      <c r="CY50" s="1242"/>
      <c r="CZ50" s="1242"/>
      <c r="DA50" s="1242"/>
      <c r="DB50" s="1242"/>
      <c r="DC50" s="1242"/>
    </row>
    <row r="51" spans="1:109" ht="13.5" customHeight="1" x14ac:dyDescent="0.15">
      <c r="B51" s="1217"/>
      <c r="G51" s="1243"/>
      <c r="H51" s="1243"/>
      <c r="I51" s="1244"/>
      <c r="J51" s="1244"/>
      <c r="K51" s="1245"/>
      <c r="L51" s="1245"/>
      <c r="M51" s="1245"/>
      <c r="N51" s="1245"/>
      <c r="AM51" s="1235"/>
      <c r="AN51" s="1246" t="s">
        <v>594</v>
      </c>
      <c r="AO51" s="1246"/>
      <c r="AP51" s="1246"/>
      <c r="AQ51" s="1246"/>
      <c r="AR51" s="1246"/>
      <c r="AS51" s="1246"/>
      <c r="AT51" s="1246"/>
      <c r="AU51" s="1246"/>
      <c r="AV51" s="1246"/>
      <c r="AW51" s="1246"/>
      <c r="AX51" s="1246"/>
      <c r="AY51" s="1246"/>
      <c r="AZ51" s="1246"/>
      <c r="BA51" s="1246"/>
      <c r="BB51" s="1246" t="s">
        <v>595</v>
      </c>
      <c r="BC51" s="1246"/>
      <c r="BD51" s="1246"/>
      <c r="BE51" s="1246"/>
      <c r="BF51" s="1246"/>
      <c r="BG51" s="1246"/>
      <c r="BH51" s="1246"/>
      <c r="BI51" s="1246"/>
      <c r="BJ51" s="1246"/>
      <c r="BK51" s="1246"/>
      <c r="BL51" s="1246"/>
      <c r="BM51" s="1246"/>
      <c r="BN51" s="1246"/>
      <c r="BO51" s="1246"/>
      <c r="BP51" s="1247"/>
      <c r="BQ51" s="1248"/>
      <c r="BR51" s="1248"/>
      <c r="BS51" s="1248"/>
      <c r="BT51" s="1248"/>
      <c r="BU51" s="1248"/>
      <c r="BV51" s="1248"/>
      <c r="BW51" s="1248"/>
      <c r="BX51" s="1248">
        <v>76.900000000000006</v>
      </c>
      <c r="BY51" s="1248"/>
      <c r="BZ51" s="1248"/>
      <c r="CA51" s="1248"/>
      <c r="CB51" s="1248"/>
      <c r="CC51" s="1248"/>
      <c r="CD51" s="1248"/>
      <c r="CE51" s="1248"/>
      <c r="CF51" s="1248">
        <v>79.7</v>
      </c>
      <c r="CG51" s="1248"/>
      <c r="CH51" s="1248"/>
      <c r="CI51" s="1248"/>
      <c r="CJ51" s="1248"/>
      <c r="CK51" s="1248"/>
      <c r="CL51" s="1248"/>
      <c r="CM51" s="1248"/>
      <c r="CN51" s="1248">
        <v>56</v>
      </c>
      <c r="CO51" s="1248"/>
      <c r="CP51" s="1248"/>
      <c r="CQ51" s="1248"/>
      <c r="CR51" s="1248"/>
      <c r="CS51" s="1248"/>
      <c r="CT51" s="1248"/>
      <c r="CU51" s="1248"/>
      <c r="CV51" s="1247"/>
      <c r="CW51" s="1248"/>
      <c r="CX51" s="1248"/>
      <c r="CY51" s="1248"/>
      <c r="CZ51" s="1248"/>
      <c r="DA51" s="1248"/>
      <c r="DB51" s="1248"/>
      <c r="DC51" s="1248"/>
    </row>
    <row r="52" spans="1:109" x14ac:dyDescent="0.15">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x14ac:dyDescent="0.15">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596</v>
      </c>
      <c r="BC53" s="1246"/>
      <c r="BD53" s="1246"/>
      <c r="BE53" s="1246"/>
      <c r="BF53" s="1246"/>
      <c r="BG53" s="1246"/>
      <c r="BH53" s="1246"/>
      <c r="BI53" s="1246"/>
      <c r="BJ53" s="1246"/>
      <c r="BK53" s="1246"/>
      <c r="BL53" s="1246"/>
      <c r="BM53" s="1246"/>
      <c r="BN53" s="1246"/>
      <c r="BO53" s="1246"/>
      <c r="BP53" s="1247"/>
      <c r="BQ53" s="1248"/>
      <c r="BR53" s="1248"/>
      <c r="BS53" s="1248"/>
      <c r="BT53" s="1248"/>
      <c r="BU53" s="1248"/>
      <c r="BV53" s="1248"/>
      <c r="BW53" s="1248"/>
      <c r="BX53" s="1248">
        <v>68.099999999999994</v>
      </c>
      <c r="BY53" s="1248"/>
      <c r="BZ53" s="1248"/>
      <c r="CA53" s="1248"/>
      <c r="CB53" s="1248"/>
      <c r="CC53" s="1248"/>
      <c r="CD53" s="1248"/>
      <c r="CE53" s="1248"/>
      <c r="CF53" s="1248">
        <v>69.2</v>
      </c>
      <c r="CG53" s="1248"/>
      <c r="CH53" s="1248"/>
      <c r="CI53" s="1248"/>
      <c r="CJ53" s="1248"/>
      <c r="CK53" s="1248"/>
      <c r="CL53" s="1248"/>
      <c r="CM53" s="1248"/>
      <c r="CN53" s="1248">
        <v>70.400000000000006</v>
      </c>
      <c r="CO53" s="1248"/>
      <c r="CP53" s="1248"/>
      <c r="CQ53" s="1248"/>
      <c r="CR53" s="1248"/>
      <c r="CS53" s="1248"/>
      <c r="CT53" s="1248"/>
      <c r="CU53" s="1248"/>
      <c r="CV53" s="1247"/>
      <c r="CW53" s="1248"/>
      <c r="CX53" s="1248"/>
      <c r="CY53" s="1248"/>
      <c r="CZ53" s="1248"/>
      <c r="DA53" s="1248"/>
      <c r="DB53" s="1248"/>
      <c r="DC53" s="1248"/>
    </row>
    <row r="54" spans="1:109" x14ac:dyDescent="0.15">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x14ac:dyDescent="0.15">
      <c r="A55" s="1225"/>
      <c r="B55" s="1217"/>
      <c r="G55" s="1236"/>
      <c r="H55" s="1236"/>
      <c r="I55" s="1236"/>
      <c r="J55" s="1236"/>
      <c r="K55" s="1245"/>
      <c r="L55" s="1245"/>
      <c r="M55" s="1245"/>
      <c r="N55" s="1245"/>
      <c r="AN55" s="1242" t="s">
        <v>597</v>
      </c>
      <c r="AO55" s="1242"/>
      <c r="AP55" s="1242"/>
      <c r="AQ55" s="1242"/>
      <c r="AR55" s="1242"/>
      <c r="AS55" s="1242"/>
      <c r="AT55" s="1242"/>
      <c r="AU55" s="1242"/>
      <c r="AV55" s="1242"/>
      <c r="AW55" s="1242"/>
      <c r="AX55" s="1242"/>
      <c r="AY55" s="1242"/>
      <c r="AZ55" s="1242"/>
      <c r="BA55" s="1242"/>
      <c r="BB55" s="1246" t="s">
        <v>595</v>
      </c>
      <c r="BC55" s="1246"/>
      <c r="BD55" s="1246"/>
      <c r="BE55" s="1246"/>
      <c r="BF55" s="1246"/>
      <c r="BG55" s="1246"/>
      <c r="BH55" s="1246"/>
      <c r="BI55" s="1246"/>
      <c r="BJ55" s="1246"/>
      <c r="BK55" s="1246"/>
      <c r="BL55" s="1246"/>
      <c r="BM55" s="1246"/>
      <c r="BN55" s="1246"/>
      <c r="BO55" s="1246"/>
      <c r="BP55" s="1247"/>
      <c r="BQ55" s="1248"/>
      <c r="BR55" s="1248"/>
      <c r="BS55" s="1248"/>
      <c r="BT55" s="1248"/>
      <c r="BU55" s="1248"/>
      <c r="BV55" s="1248"/>
      <c r="BW55" s="1248"/>
      <c r="BX55" s="1248">
        <v>18.2</v>
      </c>
      <c r="BY55" s="1248"/>
      <c r="BZ55" s="1248"/>
      <c r="CA55" s="1248"/>
      <c r="CB55" s="1248"/>
      <c r="CC55" s="1248"/>
      <c r="CD55" s="1248"/>
      <c r="CE55" s="1248"/>
      <c r="CF55" s="1248">
        <v>20.3</v>
      </c>
      <c r="CG55" s="1248"/>
      <c r="CH55" s="1248"/>
      <c r="CI55" s="1248"/>
      <c r="CJ55" s="1248"/>
      <c r="CK55" s="1248"/>
      <c r="CL55" s="1248"/>
      <c r="CM55" s="1248"/>
      <c r="CN55" s="1248">
        <v>15.5</v>
      </c>
      <c r="CO55" s="1248"/>
      <c r="CP55" s="1248"/>
      <c r="CQ55" s="1248"/>
      <c r="CR55" s="1248"/>
      <c r="CS55" s="1248"/>
      <c r="CT55" s="1248"/>
      <c r="CU55" s="1248"/>
      <c r="CV55" s="1247"/>
      <c r="CW55" s="1248"/>
      <c r="CX55" s="1248"/>
      <c r="CY55" s="1248"/>
      <c r="CZ55" s="1248"/>
      <c r="DA55" s="1248"/>
      <c r="DB55" s="1248"/>
      <c r="DC55" s="1248"/>
    </row>
    <row r="56" spans="1:109" x14ac:dyDescent="0.15">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25" customFormat="1" x14ac:dyDescent="0.15">
      <c r="B57" s="1249"/>
      <c r="G57" s="1236"/>
      <c r="H57" s="1236"/>
      <c r="I57" s="1250"/>
      <c r="J57" s="1250"/>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596</v>
      </c>
      <c r="BC57" s="1246"/>
      <c r="BD57" s="1246"/>
      <c r="BE57" s="1246"/>
      <c r="BF57" s="1246"/>
      <c r="BG57" s="1246"/>
      <c r="BH57" s="1246"/>
      <c r="BI57" s="1246"/>
      <c r="BJ57" s="1246"/>
      <c r="BK57" s="1246"/>
      <c r="BL57" s="1246"/>
      <c r="BM57" s="1246"/>
      <c r="BN57" s="1246"/>
      <c r="BO57" s="1246"/>
      <c r="BP57" s="1247"/>
      <c r="BQ57" s="1248"/>
      <c r="BR57" s="1248"/>
      <c r="BS57" s="1248"/>
      <c r="BT57" s="1248"/>
      <c r="BU57" s="1248"/>
      <c r="BV57" s="1248"/>
      <c r="BW57" s="1248"/>
      <c r="BX57" s="1248">
        <v>59.3</v>
      </c>
      <c r="BY57" s="1248"/>
      <c r="BZ57" s="1248"/>
      <c r="CA57" s="1248"/>
      <c r="CB57" s="1248"/>
      <c r="CC57" s="1248"/>
      <c r="CD57" s="1248"/>
      <c r="CE57" s="1248"/>
      <c r="CF57" s="1248">
        <v>60.3</v>
      </c>
      <c r="CG57" s="1248"/>
      <c r="CH57" s="1248"/>
      <c r="CI57" s="1248"/>
      <c r="CJ57" s="1248"/>
      <c r="CK57" s="1248"/>
      <c r="CL57" s="1248"/>
      <c r="CM57" s="1248"/>
      <c r="CN57" s="1248">
        <v>61.5</v>
      </c>
      <c r="CO57" s="1248"/>
      <c r="CP57" s="1248"/>
      <c r="CQ57" s="1248"/>
      <c r="CR57" s="1248"/>
      <c r="CS57" s="1248"/>
      <c r="CT57" s="1248"/>
      <c r="CU57" s="1248"/>
      <c r="CV57" s="1247"/>
      <c r="CW57" s="1248"/>
      <c r="CX57" s="1248"/>
      <c r="CY57" s="1248"/>
      <c r="CZ57" s="1248"/>
      <c r="DA57" s="1248"/>
      <c r="DB57" s="1248"/>
      <c r="DC57" s="1248"/>
      <c r="DD57" s="1251"/>
      <c r="DE57" s="1249"/>
    </row>
    <row r="58" spans="1:109" s="1225" customFormat="1" x14ac:dyDescent="0.15">
      <c r="A58" s="1211"/>
      <c r="B58" s="1249"/>
      <c r="G58" s="1236"/>
      <c r="H58" s="1236"/>
      <c r="I58" s="1250"/>
      <c r="J58" s="1250"/>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51"/>
      <c r="DE58" s="1249"/>
    </row>
    <row r="59" spans="1:109" s="1225" customFormat="1" x14ac:dyDescent="0.15">
      <c r="A59" s="1211"/>
      <c r="B59" s="1249"/>
      <c r="K59" s="1252"/>
      <c r="L59" s="1252"/>
      <c r="M59" s="1252"/>
      <c r="N59" s="1252"/>
      <c r="AQ59" s="1252"/>
      <c r="AR59" s="1252"/>
      <c r="AS59" s="1252"/>
      <c r="AT59" s="1252"/>
      <c r="BC59" s="1252"/>
      <c r="BD59" s="1252"/>
      <c r="BE59" s="1252"/>
      <c r="BF59" s="1252"/>
      <c r="BO59" s="1252"/>
      <c r="BP59" s="1252"/>
      <c r="BQ59" s="1252"/>
      <c r="BR59" s="1252"/>
      <c r="CA59" s="1252"/>
      <c r="CB59" s="1252"/>
      <c r="CC59" s="1252"/>
      <c r="CD59" s="1252"/>
      <c r="CM59" s="1252"/>
      <c r="CN59" s="1252"/>
      <c r="CO59" s="1252"/>
      <c r="CP59" s="1252"/>
      <c r="CY59" s="1252"/>
      <c r="CZ59" s="1252"/>
      <c r="DA59" s="1252"/>
      <c r="DB59" s="1252"/>
      <c r="DC59" s="1252"/>
      <c r="DD59" s="1251"/>
      <c r="DE59" s="1249"/>
    </row>
    <row r="60" spans="1:109" s="1225" customFormat="1" x14ac:dyDescent="0.15">
      <c r="A60" s="1211"/>
      <c r="B60" s="1249"/>
      <c r="K60" s="1252"/>
      <c r="L60" s="1252"/>
      <c r="M60" s="1252"/>
      <c r="N60" s="1252"/>
      <c r="AQ60" s="1252"/>
      <c r="AR60" s="1252"/>
      <c r="AS60" s="1252"/>
      <c r="AT60" s="1252"/>
      <c r="BC60" s="1252"/>
      <c r="BD60" s="1252"/>
      <c r="BE60" s="1252"/>
      <c r="BF60" s="1252"/>
      <c r="BO60" s="1252"/>
      <c r="BP60" s="1252"/>
      <c r="BQ60" s="1252"/>
      <c r="BR60" s="1252"/>
      <c r="CA60" s="1252"/>
      <c r="CB60" s="1252"/>
      <c r="CC60" s="1252"/>
      <c r="CD60" s="1252"/>
      <c r="CM60" s="1252"/>
      <c r="CN60" s="1252"/>
      <c r="CO60" s="1252"/>
      <c r="CP60" s="1252"/>
      <c r="CY60" s="1252"/>
      <c r="CZ60" s="1252"/>
      <c r="DA60" s="1252"/>
      <c r="DB60" s="1252"/>
      <c r="DC60" s="1252"/>
      <c r="DD60" s="1251"/>
      <c r="DE60" s="1249"/>
    </row>
    <row r="61" spans="1:109" s="1225" customFormat="1" x14ac:dyDescent="0.15">
      <c r="A61" s="1211"/>
      <c r="B61" s="1253"/>
      <c r="C61" s="1254"/>
      <c r="D61" s="1254"/>
      <c r="E61" s="1254"/>
      <c r="F61" s="1254"/>
      <c r="G61" s="1254"/>
      <c r="H61" s="1254"/>
      <c r="I61" s="1254"/>
      <c r="J61" s="1254"/>
      <c r="K61" s="1254"/>
      <c r="L61" s="1254"/>
      <c r="M61" s="1255"/>
      <c r="N61" s="1255"/>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5"/>
      <c r="AT61" s="1255"/>
      <c r="AU61" s="1254"/>
      <c r="AV61" s="1254"/>
      <c r="AW61" s="1254"/>
      <c r="AX61" s="1254"/>
      <c r="AY61" s="1254"/>
      <c r="AZ61" s="1254"/>
      <c r="BA61" s="1254"/>
      <c r="BB61" s="1254"/>
      <c r="BC61" s="1254"/>
      <c r="BD61" s="1254"/>
      <c r="BE61" s="1255"/>
      <c r="BF61" s="1255"/>
      <c r="BG61" s="1254"/>
      <c r="BH61" s="1254"/>
      <c r="BI61" s="1254"/>
      <c r="BJ61" s="1254"/>
      <c r="BK61" s="1254"/>
      <c r="BL61" s="1254"/>
      <c r="BM61" s="1254"/>
      <c r="BN61" s="1254"/>
      <c r="BO61" s="1254"/>
      <c r="BP61" s="1254"/>
      <c r="BQ61" s="1255"/>
      <c r="BR61" s="1255"/>
      <c r="BS61" s="1254"/>
      <c r="BT61" s="1254"/>
      <c r="BU61" s="1254"/>
      <c r="BV61" s="1254"/>
      <c r="BW61" s="1254"/>
      <c r="BX61" s="1254"/>
      <c r="BY61" s="1254"/>
      <c r="BZ61" s="1254"/>
      <c r="CA61" s="1254"/>
      <c r="CB61" s="1254"/>
      <c r="CC61" s="1255"/>
      <c r="CD61" s="1255"/>
      <c r="CE61" s="1254"/>
      <c r="CF61" s="1254"/>
      <c r="CG61" s="1254"/>
      <c r="CH61" s="1254"/>
      <c r="CI61" s="1254"/>
      <c r="CJ61" s="1254"/>
      <c r="CK61" s="1254"/>
      <c r="CL61" s="1254"/>
      <c r="CM61" s="1254"/>
      <c r="CN61" s="1254"/>
      <c r="CO61" s="1255"/>
      <c r="CP61" s="1255"/>
      <c r="CQ61" s="1254"/>
      <c r="CR61" s="1254"/>
      <c r="CS61" s="1254"/>
      <c r="CT61" s="1254"/>
      <c r="CU61" s="1254"/>
      <c r="CV61" s="1254"/>
      <c r="CW61" s="1254"/>
      <c r="CX61" s="1254"/>
      <c r="CY61" s="1254"/>
      <c r="CZ61" s="1254"/>
      <c r="DA61" s="1255"/>
      <c r="DB61" s="1255"/>
      <c r="DC61" s="1255"/>
      <c r="DD61" s="1256"/>
      <c r="DE61" s="1249"/>
    </row>
    <row r="62" spans="1:109" x14ac:dyDescent="0.15">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x14ac:dyDescent="0.15">
      <c r="B63" s="1257" t="s">
        <v>598</v>
      </c>
    </row>
    <row r="64" spans="1:109" x14ac:dyDescent="0.15">
      <c r="B64" s="1217"/>
      <c r="G64" s="1224"/>
      <c r="I64" s="1258"/>
      <c r="J64" s="1258"/>
      <c r="K64" s="1258"/>
      <c r="L64" s="1258"/>
      <c r="M64" s="1258"/>
      <c r="N64" s="1259"/>
      <c r="AM64" s="1224"/>
      <c r="AN64" s="1224" t="s">
        <v>591</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x14ac:dyDescent="0.15">
      <c r="B65" s="1217"/>
      <c r="AN65" s="1226" t="s">
        <v>599</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1217"/>
      <c r="H70" s="1260"/>
      <c r="I70" s="1260"/>
      <c r="J70" s="1261"/>
      <c r="K70" s="1261"/>
      <c r="L70" s="1262"/>
      <c r="M70" s="1261"/>
      <c r="N70" s="1262"/>
      <c r="AN70" s="1235"/>
      <c r="AO70" s="1235"/>
      <c r="AP70" s="1235"/>
      <c r="AZ70" s="1235"/>
      <c r="BA70" s="1235"/>
      <c r="BB70" s="1235"/>
      <c r="BL70" s="1235"/>
      <c r="BM70" s="1235"/>
      <c r="BN70" s="1235"/>
      <c r="BX70" s="1235"/>
      <c r="BY70" s="1235"/>
      <c r="BZ70" s="1235"/>
      <c r="CJ70" s="1235"/>
      <c r="CK70" s="1235"/>
      <c r="CL70" s="1235"/>
      <c r="CV70" s="1235"/>
      <c r="CW70" s="1235"/>
      <c r="CX70" s="1235"/>
    </row>
    <row r="71" spans="2:107" x14ac:dyDescent="0.15">
      <c r="B71" s="1217"/>
      <c r="G71" s="1263"/>
      <c r="I71" s="1264"/>
      <c r="J71" s="1261"/>
      <c r="K71" s="1261"/>
      <c r="L71" s="1262"/>
      <c r="M71" s="1261"/>
      <c r="N71" s="1262"/>
      <c r="AM71" s="1263"/>
      <c r="AN71" s="1211" t="s">
        <v>593</v>
      </c>
    </row>
    <row r="72" spans="2:107" x14ac:dyDescent="0.15">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553</v>
      </c>
      <c r="BQ72" s="1242"/>
      <c r="BR72" s="1242"/>
      <c r="BS72" s="1242"/>
      <c r="BT72" s="1242"/>
      <c r="BU72" s="1242"/>
      <c r="BV72" s="1242"/>
      <c r="BW72" s="1242"/>
      <c r="BX72" s="1242" t="s">
        <v>554</v>
      </c>
      <c r="BY72" s="1242"/>
      <c r="BZ72" s="1242"/>
      <c r="CA72" s="1242"/>
      <c r="CB72" s="1242"/>
      <c r="CC72" s="1242"/>
      <c r="CD72" s="1242"/>
      <c r="CE72" s="1242"/>
      <c r="CF72" s="1242" t="s">
        <v>555</v>
      </c>
      <c r="CG72" s="1242"/>
      <c r="CH72" s="1242"/>
      <c r="CI72" s="1242"/>
      <c r="CJ72" s="1242"/>
      <c r="CK72" s="1242"/>
      <c r="CL72" s="1242"/>
      <c r="CM72" s="1242"/>
      <c r="CN72" s="1242" t="s">
        <v>556</v>
      </c>
      <c r="CO72" s="1242"/>
      <c r="CP72" s="1242"/>
      <c r="CQ72" s="1242"/>
      <c r="CR72" s="1242"/>
      <c r="CS72" s="1242"/>
      <c r="CT72" s="1242"/>
      <c r="CU72" s="1242"/>
      <c r="CV72" s="1242" t="s">
        <v>557</v>
      </c>
      <c r="CW72" s="1242"/>
      <c r="CX72" s="1242"/>
      <c r="CY72" s="1242"/>
      <c r="CZ72" s="1242"/>
      <c r="DA72" s="1242"/>
      <c r="DB72" s="1242"/>
      <c r="DC72" s="1242"/>
    </row>
    <row r="73" spans="2:107" x14ac:dyDescent="0.15">
      <c r="B73" s="1217"/>
      <c r="G73" s="1243"/>
      <c r="H73" s="1243"/>
      <c r="I73" s="1243"/>
      <c r="J73" s="1243"/>
      <c r="K73" s="1265"/>
      <c r="L73" s="1265"/>
      <c r="M73" s="1265"/>
      <c r="N73" s="1265"/>
      <c r="AM73" s="1235"/>
      <c r="AN73" s="1246" t="s">
        <v>594</v>
      </c>
      <c r="AO73" s="1246"/>
      <c r="AP73" s="1246"/>
      <c r="AQ73" s="1246"/>
      <c r="AR73" s="1246"/>
      <c r="AS73" s="1246"/>
      <c r="AT73" s="1246"/>
      <c r="AU73" s="1246"/>
      <c r="AV73" s="1246"/>
      <c r="AW73" s="1246"/>
      <c r="AX73" s="1246"/>
      <c r="AY73" s="1246"/>
      <c r="AZ73" s="1246"/>
      <c r="BA73" s="1246"/>
      <c r="BB73" s="1246" t="s">
        <v>595</v>
      </c>
      <c r="BC73" s="1246"/>
      <c r="BD73" s="1246"/>
      <c r="BE73" s="1246"/>
      <c r="BF73" s="1246"/>
      <c r="BG73" s="1246"/>
      <c r="BH73" s="1246"/>
      <c r="BI73" s="1246"/>
      <c r="BJ73" s="1246"/>
      <c r="BK73" s="1246"/>
      <c r="BL73" s="1246"/>
      <c r="BM73" s="1246"/>
      <c r="BN73" s="1246"/>
      <c r="BO73" s="1246"/>
      <c r="BP73" s="1248">
        <v>73.3</v>
      </c>
      <c r="BQ73" s="1248"/>
      <c r="BR73" s="1248"/>
      <c r="BS73" s="1248"/>
      <c r="BT73" s="1248"/>
      <c r="BU73" s="1248"/>
      <c r="BV73" s="1248"/>
      <c r="BW73" s="1248"/>
      <c r="BX73" s="1248">
        <v>76.900000000000006</v>
      </c>
      <c r="BY73" s="1248"/>
      <c r="BZ73" s="1248"/>
      <c r="CA73" s="1248"/>
      <c r="CB73" s="1248"/>
      <c r="CC73" s="1248"/>
      <c r="CD73" s="1248"/>
      <c r="CE73" s="1248"/>
      <c r="CF73" s="1248">
        <v>79.7</v>
      </c>
      <c r="CG73" s="1248"/>
      <c r="CH73" s="1248"/>
      <c r="CI73" s="1248"/>
      <c r="CJ73" s="1248"/>
      <c r="CK73" s="1248"/>
      <c r="CL73" s="1248"/>
      <c r="CM73" s="1248"/>
      <c r="CN73" s="1248">
        <v>56</v>
      </c>
      <c r="CO73" s="1248"/>
      <c r="CP73" s="1248"/>
      <c r="CQ73" s="1248"/>
      <c r="CR73" s="1248"/>
      <c r="CS73" s="1248"/>
      <c r="CT73" s="1248"/>
      <c r="CU73" s="1248"/>
      <c r="CV73" s="1248">
        <v>49.3</v>
      </c>
      <c r="CW73" s="1248"/>
      <c r="CX73" s="1248"/>
      <c r="CY73" s="1248"/>
      <c r="CZ73" s="1248"/>
      <c r="DA73" s="1248"/>
      <c r="DB73" s="1248"/>
      <c r="DC73" s="1248"/>
    </row>
    <row r="74" spans="2:107" x14ac:dyDescent="0.15">
      <c r="B74" s="1217"/>
      <c r="G74" s="1243"/>
      <c r="H74" s="1243"/>
      <c r="I74" s="1243"/>
      <c r="J74" s="1243"/>
      <c r="K74" s="1265"/>
      <c r="L74" s="1265"/>
      <c r="M74" s="1265"/>
      <c r="N74" s="1265"/>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x14ac:dyDescent="0.15">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600</v>
      </c>
      <c r="BC75" s="1246"/>
      <c r="BD75" s="1246"/>
      <c r="BE75" s="1246"/>
      <c r="BF75" s="1246"/>
      <c r="BG75" s="1246"/>
      <c r="BH75" s="1246"/>
      <c r="BI75" s="1246"/>
      <c r="BJ75" s="1246"/>
      <c r="BK75" s="1246"/>
      <c r="BL75" s="1246"/>
      <c r="BM75" s="1246"/>
      <c r="BN75" s="1246"/>
      <c r="BO75" s="1246"/>
      <c r="BP75" s="1248">
        <v>7.2</v>
      </c>
      <c r="BQ75" s="1248"/>
      <c r="BR75" s="1248"/>
      <c r="BS75" s="1248"/>
      <c r="BT75" s="1248"/>
      <c r="BU75" s="1248"/>
      <c r="BV75" s="1248"/>
      <c r="BW75" s="1248"/>
      <c r="BX75" s="1248">
        <v>7.9</v>
      </c>
      <c r="BY75" s="1248"/>
      <c r="BZ75" s="1248"/>
      <c r="CA75" s="1248"/>
      <c r="CB75" s="1248"/>
      <c r="CC75" s="1248"/>
      <c r="CD75" s="1248"/>
      <c r="CE75" s="1248"/>
      <c r="CF75" s="1248">
        <v>9</v>
      </c>
      <c r="CG75" s="1248"/>
      <c r="CH75" s="1248"/>
      <c r="CI75" s="1248"/>
      <c r="CJ75" s="1248"/>
      <c r="CK75" s="1248"/>
      <c r="CL75" s="1248"/>
      <c r="CM75" s="1248"/>
      <c r="CN75" s="1248">
        <v>9.6999999999999993</v>
      </c>
      <c r="CO75" s="1248"/>
      <c r="CP75" s="1248"/>
      <c r="CQ75" s="1248"/>
      <c r="CR75" s="1248"/>
      <c r="CS75" s="1248"/>
      <c r="CT75" s="1248"/>
      <c r="CU75" s="1248"/>
      <c r="CV75" s="1248">
        <v>10.8</v>
      </c>
      <c r="CW75" s="1248"/>
      <c r="CX75" s="1248"/>
      <c r="CY75" s="1248"/>
      <c r="CZ75" s="1248"/>
      <c r="DA75" s="1248"/>
      <c r="DB75" s="1248"/>
      <c r="DC75" s="1248"/>
    </row>
    <row r="76" spans="2:107" x14ac:dyDescent="0.15">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x14ac:dyDescent="0.15">
      <c r="B77" s="1217"/>
      <c r="G77" s="1236"/>
      <c r="H77" s="1236"/>
      <c r="I77" s="1236"/>
      <c r="J77" s="1236"/>
      <c r="K77" s="1265"/>
      <c r="L77" s="1265"/>
      <c r="M77" s="1265"/>
      <c r="N77" s="1265"/>
      <c r="AN77" s="1242" t="s">
        <v>597</v>
      </c>
      <c r="AO77" s="1242"/>
      <c r="AP77" s="1242"/>
      <c r="AQ77" s="1242"/>
      <c r="AR77" s="1242"/>
      <c r="AS77" s="1242"/>
      <c r="AT77" s="1242"/>
      <c r="AU77" s="1242"/>
      <c r="AV77" s="1242"/>
      <c r="AW77" s="1242"/>
      <c r="AX77" s="1242"/>
      <c r="AY77" s="1242"/>
      <c r="AZ77" s="1242"/>
      <c r="BA77" s="1242"/>
      <c r="BB77" s="1246" t="s">
        <v>595</v>
      </c>
      <c r="BC77" s="1246"/>
      <c r="BD77" s="1246"/>
      <c r="BE77" s="1246"/>
      <c r="BF77" s="1246"/>
      <c r="BG77" s="1246"/>
      <c r="BH77" s="1246"/>
      <c r="BI77" s="1246"/>
      <c r="BJ77" s="1246"/>
      <c r="BK77" s="1246"/>
      <c r="BL77" s="1246"/>
      <c r="BM77" s="1246"/>
      <c r="BN77" s="1246"/>
      <c r="BO77" s="1246"/>
      <c r="BP77" s="1248">
        <v>20.2</v>
      </c>
      <c r="BQ77" s="1248"/>
      <c r="BR77" s="1248"/>
      <c r="BS77" s="1248"/>
      <c r="BT77" s="1248"/>
      <c r="BU77" s="1248"/>
      <c r="BV77" s="1248"/>
      <c r="BW77" s="1248"/>
      <c r="BX77" s="1248">
        <v>18.2</v>
      </c>
      <c r="BY77" s="1248"/>
      <c r="BZ77" s="1248"/>
      <c r="CA77" s="1248"/>
      <c r="CB77" s="1248"/>
      <c r="CC77" s="1248"/>
      <c r="CD77" s="1248"/>
      <c r="CE77" s="1248"/>
      <c r="CF77" s="1248">
        <v>20.3</v>
      </c>
      <c r="CG77" s="1248"/>
      <c r="CH77" s="1248"/>
      <c r="CI77" s="1248"/>
      <c r="CJ77" s="1248"/>
      <c r="CK77" s="1248"/>
      <c r="CL77" s="1248"/>
      <c r="CM77" s="1248"/>
      <c r="CN77" s="1248">
        <v>15.5</v>
      </c>
      <c r="CO77" s="1248"/>
      <c r="CP77" s="1248"/>
      <c r="CQ77" s="1248"/>
      <c r="CR77" s="1248"/>
      <c r="CS77" s="1248"/>
      <c r="CT77" s="1248"/>
      <c r="CU77" s="1248"/>
      <c r="CV77" s="1248">
        <v>4.5999999999999996</v>
      </c>
      <c r="CW77" s="1248"/>
      <c r="CX77" s="1248"/>
      <c r="CY77" s="1248"/>
      <c r="CZ77" s="1248"/>
      <c r="DA77" s="1248"/>
      <c r="DB77" s="1248"/>
      <c r="DC77" s="1248"/>
    </row>
    <row r="78" spans="2:107" x14ac:dyDescent="0.15">
      <c r="B78" s="1217"/>
      <c r="G78" s="1236"/>
      <c r="H78" s="1236"/>
      <c r="I78" s="1236"/>
      <c r="J78" s="1236"/>
      <c r="K78" s="1265"/>
      <c r="L78" s="1265"/>
      <c r="M78" s="1265"/>
      <c r="N78" s="1265"/>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x14ac:dyDescent="0.15">
      <c r="B79" s="1217"/>
      <c r="G79" s="1236"/>
      <c r="H79" s="1236"/>
      <c r="I79" s="1250"/>
      <c r="J79" s="1250"/>
      <c r="K79" s="1266"/>
      <c r="L79" s="1266"/>
      <c r="M79" s="1266"/>
      <c r="N79" s="1266"/>
      <c r="AN79" s="1242"/>
      <c r="AO79" s="1242"/>
      <c r="AP79" s="1242"/>
      <c r="AQ79" s="1242"/>
      <c r="AR79" s="1242"/>
      <c r="AS79" s="1242"/>
      <c r="AT79" s="1242"/>
      <c r="AU79" s="1242"/>
      <c r="AV79" s="1242"/>
      <c r="AW79" s="1242"/>
      <c r="AX79" s="1242"/>
      <c r="AY79" s="1242"/>
      <c r="AZ79" s="1242"/>
      <c r="BA79" s="1242"/>
      <c r="BB79" s="1246" t="s">
        <v>600</v>
      </c>
      <c r="BC79" s="1246"/>
      <c r="BD79" s="1246"/>
      <c r="BE79" s="1246"/>
      <c r="BF79" s="1246"/>
      <c r="BG79" s="1246"/>
      <c r="BH79" s="1246"/>
      <c r="BI79" s="1246"/>
      <c r="BJ79" s="1246"/>
      <c r="BK79" s="1246"/>
      <c r="BL79" s="1246"/>
      <c r="BM79" s="1246"/>
      <c r="BN79" s="1246"/>
      <c r="BO79" s="1246"/>
      <c r="BP79" s="1248">
        <v>6.8</v>
      </c>
      <c r="BQ79" s="1248"/>
      <c r="BR79" s="1248"/>
      <c r="BS79" s="1248"/>
      <c r="BT79" s="1248"/>
      <c r="BU79" s="1248"/>
      <c r="BV79" s="1248"/>
      <c r="BW79" s="1248"/>
      <c r="BX79" s="1248">
        <v>6.8</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6.3</v>
      </c>
      <c r="CW79" s="1248"/>
      <c r="CX79" s="1248"/>
      <c r="CY79" s="1248"/>
      <c r="CZ79" s="1248"/>
      <c r="DA79" s="1248"/>
      <c r="DB79" s="1248"/>
      <c r="DC79" s="1248"/>
    </row>
    <row r="80" spans="2:107" x14ac:dyDescent="0.15">
      <c r="B80" s="1217"/>
      <c r="G80" s="1236"/>
      <c r="H80" s="1236"/>
      <c r="I80" s="1250"/>
      <c r="J80" s="1250"/>
      <c r="K80" s="1266"/>
      <c r="L80" s="1266"/>
      <c r="M80" s="1266"/>
      <c r="N80" s="1266"/>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x14ac:dyDescent="0.15">
      <c r="B81" s="1217"/>
    </row>
    <row r="82" spans="2:109" ht="17.25" x14ac:dyDescent="0.15">
      <c r="B82" s="1217"/>
      <c r="K82" s="1267"/>
      <c r="L82" s="1267"/>
      <c r="M82" s="1267"/>
      <c r="N82" s="1267"/>
      <c r="AQ82" s="1267"/>
      <c r="AR82" s="1267"/>
      <c r="AS82" s="1267"/>
      <c r="AT82" s="1267"/>
      <c r="BC82" s="1267"/>
      <c r="BD82" s="1267"/>
      <c r="BE82" s="1267"/>
      <c r="BF82" s="1267"/>
      <c r="BO82" s="1267"/>
      <c r="BP82" s="1267"/>
      <c r="BQ82" s="1267"/>
      <c r="BR82" s="1267"/>
      <c r="CA82" s="1267"/>
      <c r="CB82" s="1267"/>
      <c r="CC82" s="1267"/>
      <c r="CD82" s="1267"/>
      <c r="CM82" s="1267"/>
      <c r="CN82" s="1267"/>
      <c r="CO82" s="1267"/>
      <c r="CP82" s="1267"/>
      <c r="CY82" s="1267"/>
      <c r="CZ82" s="1267"/>
      <c r="DA82" s="1267"/>
      <c r="DB82" s="1267"/>
      <c r="DC82" s="1267"/>
    </row>
    <row r="83" spans="2:109" x14ac:dyDescent="0.15">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x14ac:dyDescent="0.15">
      <c r="DD84" s="1211"/>
      <c r="DE84" s="1211"/>
    </row>
    <row r="85" spans="2:109" x14ac:dyDescent="0.15">
      <c r="DD85" s="1211"/>
      <c r="DE85" s="1211"/>
    </row>
  </sheetData>
  <sheetProtection algorithmName="SHA-512" hashValue="7ZN07T54G0oMAyYVicUCpmPDJiGNB+Wo24B+bokvIkgJu1O7FH8UmCxWxwITgWbE5/+C4Ipx/YZY9PBg0Bf/AQ==" saltValue="doLZTVxlhaSqaBkraYVWe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1C635-CF20-4027-A678-FF70EE48AAF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500</v>
      </c>
    </row>
  </sheetData>
  <sheetProtection algorithmName="SHA-512" hashValue="dwjxO3GCBlmOotYLcHzcwoW34n1+0ogwOjdRMwmQjWnB5VAoyX8wrU/019uSAdNtHQnsOZw6At9zX4YfQVzx1g==" saltValue="W6Ec9kviJ4QhPHBrVhiQ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64DC8-9005-4C05-A17A-BA47FDBABE1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500</v>
      </c>
    </row>
  </sheetData>
  <sheetProtection algorithmName="SHA-512" hashValue="DrK+3Y9O1fAcyTvBW5LioKsBsY2fyFxfwOTjl3vuSFGCFXapg/DRPI7JfrESVwvUnpxHxWFyC1wzZCOzfaCLzQ==" saltValue="qbbd94EF9UGotYgQzSeL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79241</v>
      </c>
      <c r="E3" s="153"/>
      <c r="F3" s="154">
        <v>52191</v>
      </c>
      <c r="G3" s="155"/>
      <c r="H3" s="156"/>
    </row>
    <row r="4" spans="1:8" x14ac:dyDescent="0.15">
      <c r="A4" s="157"/>
      <c r="B4" s="158"/>
      <c r="C4" s="159"/>
      <c r="D4" s="160">
        <v>45725</v>
      </c>
      <c r="E4" s="161"/>
      <c r="F4" s="162">
        <v>24843</v>
      </c>
      <c r="G4" s="163"/>
      <c r="H4" s="164"/>
    </row>
    <row r="5" spans="1:8" x14ac:dyDescent="0.15">
      <c r="A5" s="145" t="s">
        <v>545</v>
      </c>
      <c r="B5" s="150"/>
      <c r="C5" s="151"/>
      <c r="D5" s="152">
        <v>37432</v>
      </c>
      <c r="E5" s="153"/>
      <c r="F5" s="154">
        <v>47387</v>
      </c>
      <c r="G5" s="155"/>
      <c r="H5" s="156"/>
    </row>
    <row r="6" spans="1:8" x14ac:dyDescent="0.15">
      <c r="A6" s="157"/>
      <c r="B6" s="158"/>
      <c r="C6" s="159"/>
      <c r="D6" s="160">
        <v>26720</v>
      </c>
      <c r="E6" s="161"/>
      <c r="F6" s="162">
        <v>24928</v>
      </c>
      <c r="G6" s="163"/>
      <c r="H6" s="164"/>
    </row>
    <row r="7" spans="1:8" x14ac:dyDescent="0.15">
      <c r="A7" s="145" t="s">
        <v>546</v>
      </c>
      <c r="B7" s="150"/>
      <c r="C7" s="151"/>
      <c r="D7" s="152">
        <v>59852</v>
      </c>
      <c r="E7" s="153"/>
      <c r="F7" s="154">
        <v>51264</v>
      </c>
      <c r="G7" s="155"/>
      <c r="H7" s="156"/>
    </row>
    <row r="8" spans="1:8" x14ac:dyDescent="0.15">
      <c r="A8" s="157"/>
      <c r="B8" s="158"/>
      <c r="C8" s="159"/>
      <c r="D8" s="160">
        <v>31466</v>
      </c>
      <c r="E8" s="161"/>
      <c r="F8" s="162">
        <v>26040</v>
      </c>
      <c r="G8" s="163"/>
      <c r="H8" s="164"/>
    </row>
    <row r="9" spans="1:8" x14ac:dyDescent="0.15">
      <c r="A9" s="145" t="s">
        <v>547</v>
      </c>
      <c r="B9" s="150"/>
      <c r="C9" s="151"/>
      <c r="D9" s="152">
        <v>55680</v>
      </c>
      <c r="E9" s="153"/>
      <c r="F9" s="154">
        <v>52068</v>
      </c>
      <c r="G9" s="155"/>
      <c r="H9" s="156"/>
    </row>
    <row r="10" spans="1:8" x14ac:dyDescent="0.15">
      <c r="A10" s="157"/>
      <c r="B10" s="158"/>
      <c r="C10" s="159"/>
      <c r="D10" s="160">
        <v>14453</v>
      </c>
      <c r="E10" s="161"/>
      <c r="F10" s="162">
        <v>26936</v>
      </c>
      <c r="G10" s="163"/>
      <c r="H10" s="164"/>
    </row>
    <row r="11" spans="1:8" x14ac:dyDescent="0.15">
      <c r="A11" s="145" t="s">
        <v>548</v>
      </c>
      <c r="B11" s="150"/>
      <c r="C11" s="151"/>
      <c r="D11" s="152">
        <v>54306</v>
      </c>
      <c r="E11" s="153"/>
      <c r="F11" s="154">
        <v>47161</v>
      </c>
      <c r="G11" s="155"/>
      <c r="H11" s="156"/>
    </row>
    <row r="12" spans="1:8" x14ac:dyDescent="0.15">
      <c r="A12" s="157"/>
      <c r="B12" s="158"/>
      <c r="C12" s="165"/>
      <c r="D12" s="160">
        <v>23479</v>
      </c>
      <c r="E12" s="161"/>
      <c r="F12" s="162">
        <v>24595</v>
      </c>
      <c r="G12" s="163"/>
      <c r="H12" s="164"/>
    </row>
    <row r="13" spans="1:8" x14ac:dyDescent="0.15">
      <c r="A13" s="145"/>
      <c r="B13" s="150"/>
      <c r="C13" s="166"/>
      <c r="D13" s="167">
        <v>57302</v>
      </c>
      <c r="E13" s="168"/>
      <c r="F13" s="169">
        <v>50014</v>
      </c>
      <c r="G13" s="170"/>
      <c r="H13" s="156"/>
    </row>
    <row r="14" spans="1:8" x14ac:dyDescent="0.15">
      <c r="A14" s="157"/>
      <c r="B14" s="158"/>
      <c r="C14" s="159"/>
      <c r="D14" s="160">
        <v>28369</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4.87</v>
      </c>
      <c r="C19" s="171">
        <f>ROUND(VALUE(SUBSTITUTE(実質収支比率等に係る経年分析!G$48,"▲","-")),2)</f>
        <v>9.08</v>
      </c>
      <c r="D19" s="171">
        <f>ROUND(VALUE(SUBSTITUTE(実質収支比率等に係る経年分析!H$48,"▲","-")),2)</f>
        <v>5.51</v>
      </c>
      <c r="E19" s="171">
        <f>ROUND(VALUE(SUBSTITUTE(実質収支比率等に係る経年分析!I$48,"▲","-")),2)</f>
        <v>6.79</v>
      </c>
      <c r="F19" s="171">
        <f>ROUND(VALUE(SUBSTITUTE(実質収支比率等に係る経年分析!J$48,"▲","-")),2)</f>
        <v>10.15</v>
      </c>
    </row>
    <row r="20" spans="1:11" x14ac:dyDescent="0.15">
      <c r="A20" s="171" t="s">
        <v>55</v>
      </c>
      <c r="B20" s="171">
        <f>ROUND(VALUE(SUBSTITUTE(実質収支比率等に係る経年分析!F$47,"▲","-")),2)</f>
        <v>29.45</v>
      </c>
      <c r="C20" s="171">
        <f>ROUND(VALUE(SUBSTITUTE(実質収支比率等に係る経年分析!G$47,"▲","-")),2)</f>
        <v>27</v>
      </c>
      <c r="D20" s="171">
        <f>ROUND(VALUE(SUBSTITUTE(実質収支比率等に係る経年分析!H$47,"▲","-")),2)</f>
        <v>27.2</v>
      </c>
      <c r="E20" s="171">
        <f>ROUND(VALUE(SUBSTITUTE(実質収支比率等に係る経年分析!I$47,"▲","-")),2)</f>
        <v>25.89</v>
      </c>
      <c r="F20" s="171">
        <f>ROUND(VALUE(SUBSTITUTE(実質収支比率等に係る経年分析!J$47,"▲","-")),2)</f>
        <v>24.23</v>
      </c>
    </row>
    <row r="21" spans="1:11" x14ac:dyDescent="0.15">
      <c r="A21" s="171" t="s">
        <v>56</v>
      </c>
      <c r="B21" s="171">
        <f>IF(ISNUMBER(VALUE(SUBSTITUTE(実質収支比率等に係る経年分析!F$49,"▲","-"))),ROUND(VALUE(SUBSTITUTE(実質収支比率等に係る経年分析!F$49,"▲","-")),2),NA())</f>
        <v>-7.06</v>
      </c>
      <c r="C21" s="171">
        <f>IF(ISNUMBER(VALUE(SUBSTITUTE(実質収支比率等に係る経年分析!G$49,"▲","-"))),ROUND(VALUE(SUBSTITUTE(実質収支比率等に係る経年分析!G$49,"▲","-")),2),NA())</f>
        <v>1.9</v>
      </c>
      <c r="D21" s="171">
        <f>IF(ISNUMBER(VALUE(SUBSTITUTE(実質収支比率等に係る経年分析!H$49,"▲","-"))),ROUND(VALUE(SUBSTITUTE(実質収支比率等に係る経年分析!H$49,"▲","-")),2),NA())</f>
        <v>-3.61</v>
      </c>
      <c r="E21" s="171">
        <f>IF(ISNUMBER(VALUE(SUBSTITUTE(実質収支比率等に係る経年分析!I$49,"▲","-"))),ROUND(VALUE(SUBSTITUTE(実質収支比率等に係る経年分析!I$49,"▲","-")),2),NA())</f>
        <v>1.27</v>
      </c>
      <c r="F21" s="171">
        <f>IF(ISNUMBER(VALUE(SUBSTITUTE(実質収支比率等に係る経年分析!J$49,"▲","-"))),ROUND(VALUE(SUBSTITUTE(実質収支比率等に係る経年分析!J$49,"▲","-")),2),NA())</f>
        <v>3.8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1.19</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磯城郡介護認定審査会共同設置特別会計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1.72</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2.74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8.5500000000000007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6.08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9.89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9.6999999999999993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9.6199999999999992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9.84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1312</v>
      </c>
      <c r="E42" s="173"/>
      <c r="F42" s="173"/>
      <c r="G42" s="173">
        <f>'実質公債費比率（分子）の構造'!L$52</f>
        <v>1293</v>
      </c>
      <c r="H42" s="173"/>
      <c r="I42" s="173"/>
      <c r="J42" s="173">
        <f>'実質公債費比率（分子）の構造'!M$52</f>
        <v>1226</v>
      </c>
      <c r="K42" s="173"/>
      <c r="L42" s="173"/>
      <c r="M42" s="173">
        <f>'実質公債費比率（分子）の構造'!N$52</f>
        <v>1191</v>
      </c>
      <c r="N42" s="173"/>
      <c r="O42" s="173"/>
      <c r="P42" s="173">
        <f>'実質公債費比率（分子）の構造'!O$52</f>
        <v>1209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142</v>
      </c>
      <c r="C45" s="173"/>
      <c r="D45" s="173"/>
      <c r="E45" s="173">
        <f>'実質公債費比率（分子）の構造'!L$49</f>
        <v>139</v>
      </c>
      <c r="F45" s="173"/>
      <c r="G45" s="173"/>
      <c r="H45" s="173">
        <f>'実質公債費比率（分子）の構造'!M$49</f>
        <v>135</v>
      </c>
      <c r="I45" s="173"/>
      <c r="J45" s="173"/>
      <c r="K45" s="173">
        <f>'実質公債費比率（分子）の構造'!N$49</f>
        <v>140</v>
      </c>
      <c r="L45" s="173"/>
      <c r="M45" s="173"/>
      <c r="N45" s="173">
        <f>'実質公債費比率（分子）の構造'!O$49</f>
        <v>132</v>
      </c>
      <c r="O45" s="173"/>
      <c r="P45" s="173"/>
    </row>
    <row r="46" spans="1:16" x14ac:dyDescent="0.15">
      <c r="A46" s="173" t="s">
        <v>67</v>
      </c>
      <c r="B46" s="173">
        <f>'実質公債費比率（分子）の構造'!K$48</f>
        <v>495</v>
      </c>
      <c r="C46" s="173"/>
      <c r="D46" s="173"/>
      <c r="E46" s="173">
        <f>'実質公債費比率（分子）の構造'!L$48</f>
        <v>438</v>
      </c>
      <c r="F46" s="173"/>
      <c r="G46" s="173"/>
      <c r="H46" s="173">
        <f>'実質公債費比率（分子）の構造'!M$48</f>
        <v>415</v>
      </c>
      <c r="I46" s="173"/>
      <c r="J46" s="173"/>
      <c r="K46" s="173">
        <f>'実質公債費比率（分子）の構造'!N$48</f>
        <v>393</v>
      </c>
      <c r="L46" s="173"/>
      <c r="M46" s="173"/>
      <c r="N46" s="173">
        <f>'実質公債費比率（分子）の構造'!O$48</f>
        <v>401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1183</v>
      </c>
      <c r="C49" s="173"/>
      <c r="D49" s="173"/>
      <c r="E49" s="173">
        <f>'実質公債費比率（分子）の構造'!L$45</f>
        <v>1207</v>
      </c>
      <c r="F49" s="173"/>
      <c r="G49" s="173"/>
      <c r="H49" s="173">
        <f>'実質公債費比率（分子）の構造'!M$45</f>
        <v>1295</v>
      </c>
      <c r="I49" s="173"/>
      <c r="J49" s="173"/>
      <c r="K49" s="173">
        <f>'実質公債費比率（分子）の構造'!N$45</f>
        <v>1327</v>
      </c>
      <c r="L49" s="173"/>
      <c r="M49" s="173"/>
      <c r="N49" s="173">
        <f>'実質公債費比率（分子）の構造'!O$45</f>
        <v>1460</v>
      </c>
      <c r="O49" s="173"/>
      <c r="P49" s="173"/>
    </row>
    <row r="50" spans="1:16" x14ac:dyDescent="0.15">
      <c r="A50" s="173" t="s">
        <v>71</v>
      </c>
      <c r="B50" s="173" t="e">
        <f>NA()</f>
        <v>#N/A</v>
      </c>
      <c r="C50" s="173">
        <f>IF(ISNUMBER('実質公債費比率（分子）の構造'!K$53),'実質公債費比率（分子）の構造'!K$53,NA())</f>
        <v>508</v>
      </c>
      <c r="D50" s="173" t="e">
        <f>NA()</f>
        <v>#N/A</v>
      </c>
      <c r="E50" s="173" t="e">
        <f>NA()</f>
        <v>#N/A</v>
      </c>
      <c r="F50" s="173">
        <f>IF(ISNUMBER('実質公債費比率（分子）の構造'!L$53),'実質公債費比率（分子）の構造'!L$53,NA())</f>
        <v>491</v>
      </c>
      <c r="G50" s="173" t="e">
        <f>NA()</f>
        <v>#N/A</v>
      </c>
      <c r="H50" s="173" t="e">
        <f>NA()</f>
        <v>#N/A</v>
      </c>
      <c r="I50" s="173">
        <f>IF(ISNUMBER('実質公債費比率（分子）の構造'!M$53),'実質公債費比率（分子）の構造'!M$53,NA())</f>
        <v>619</v>
      </c>
      <c r="J50" s="173" t="e">
        <f>NA()</f>
        <v>#N/A</v>
      </c>
      <c r="K50" s="173" t="e">
        <f>NA()</f>
        <v>#N/A</v>
      </c>
      <c r="L50" s="173">
        <f>IF(ISNUMBER('実質公債費比率（分子）の構造'!N$53),'実質公債費比率（分子）の構造'!N$53,NA())</f>
        <v>669</v>
      </c>
      <c r="M50" s="173" t="e">
        <f>NA()</f>
        <v>#N/A</v>
      </c>
      <c r="N50" s="173" t="e">
        <f>NA()</f>
        <v>#N/A</v>
      </c>
      <c r="O50" s="173">
        <f>IF(ISNUMBER('実質公債費比率（分子）の構造'!O$53),'実質公債費比率（分子）の構造'!O$53,NA())</f>
        <v>784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14245</v>
      </c>
      <c r="E56" s="172"/>
      <c r="F56" s="172"/>
      <c r="G56" s="172">
        <f>'将来負担比率（分子）の構造'!J$52</f>
        <v>14053</v>
      </c>
      <c r="H56" s="172"/>
      <c r="I56" s="172"/>
      <c r="J56" s="172">
        <f>'将来負担比率（分子）の構造'!K$52</f>
        <v>13840</v>
      </c>
      <c r="K56" s="172"/>
      <c r="L56" s="172"/>
      <c r="M56" s="172">
        <f>'将来負担比率（分子）の構造'!L$52</f>
        <v>14034</v>
      </c>
      <c r="N56" s="172"/>
      <c r="O56" s="172"/>
      <c r="P56" s="172">
        <f>'将来負担比率（分子）の構造'!M$52</f>
        <v>13490</v>
      </c>
    </row>
    <row r="57" spans="1:16" x14ac:dyDescent="0.15">
      <c r="A57" s="172" t="s">
        <v>42</v>
      </c>
      <c r="B57" s="172"/>
      <c r="C57" s="172"/>
      <c r="D57" s="172">
        <f>'将来負担比率（分子）の構造'!I$51</f>
        <v>2321</v>
      </c>
      <c r="E57" s="172"/>
      <c r="F57" s="172"/>
      <c r="G57" s="172">
        <f>'将来負担比率（分子）の構造'!J$51</f>
        <v>2130</v>
      </c>
      <c r="H57" s="172"/>
      <c r="I57" s="172"/>
      <c r="J57" s="172">
        <f>'将来負担比率（分子）の構造'!K$51</f>
        <v>2146</v>
      </c>
      <c r="K57" s="172"/>
      <c r="L57" s="172"/>
      <c r="M57" s="172">
        <f>'将来負担比率（分子）の構造'!L$51</f>
        <v>2117</v>
      </c>
      <c r="N57" s="172"/>
      <c r="O57" s="172"/>
      <c r="P57" s="172">
        <f>'将来負担比率（分子）の構造'!M$51</f>
        <v>2039</v>
      </c>
    </row>
    <row r="58" spans="1:16" x14ac:dyDescent="0.15">
      <c r="A58" s="172" t="s">
        <v>41</v>
      </c>
      <c r="B58" s="172"/>
      <c r="C58" s="172"/>
      <c r="D58" s="172">
        <f>'将来負担比率（分子）の構造'!I$50</f>
        <v>3170</v>
      </c>
      <c r="E58" s="172"/>
      <c r="F58" s="172"/>
      <c r="G58" s="172">
        <f>'将来負担比率（分子）の構造'!J$50</f>
        <v>3336</v>
      </c>
      <c r="H58" s="172"/>
      <c r="I58" s="172"/>
      <c r="J58" s="172">
        <f>'将来負担比率（分子）の構造'!K$50</f>
        <v>3375</v>
      </c>
      <c r="K58" s="172"/>
      <c r="L58" s="172"/>
      <c r="M58" s="172">
        <f>'将来負担比率（分子）の構造'!L$50</f>
        <v>3356</v>
      </c>
      <c r="N58" s="172"/>
      <c r="O58" s="172"/>
      <c r="P58" s="172">
        <f>'将来負担比率（分子）の構造'!M$50</f>
        <v>3451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2245</v>
      </c>
      <c r="C62" s="172"/>
      <c r="D62" s="172"/>
      <c r="E62" s="172">
        <f>'将来負担比率（分子）の構造'!J$45</f>
        <v>2131</v>
      </c>
      <c r="F62" s="172"/>
      <c r="G62" s="172"/>
      <c r="H62" s="172">
        <f>'将来負担比率（分子）の構造'!K$45</f>
        <v>2058</v>
      </c>
      <c r="I62" s="172"/>
      <c r="J62" s="172"/>
      <c r="K62" s="172">
        <f>'将来負担比率（分子）の構造'!L$45</f>
        <v>1973</v>
      </c>
      <c r="L62" s="172"/>
      <c r="M62" s="172"/>
      <c r="N62" s="172">
        <f>'将来負担比率（分子）の構造'!M$45</f>
        <v>1926</v>
      </c>
      <c r="O62" s="172"/>
      <c r="P62" s="172"/>
    </row>
    <row r="63" spans="1:16" x14ac:dyDescent="0.15">
      <c r="A63" s="172" t="s">
        <v>34</v>
      </c>
      <c r="B63" s="172">
        <f>'将来負担比率（分子）の構造'!I$44</f>
        <v>1042</v>
      </c>
      <c r="C63" s="172"/>
      <c r="D63" s="172"/>
      <c r="E63" s="172">
        <f>'将来負担比率（分子）の構造'!J$44</f>
        <v>952</v>
      </c>
      <c r="F63" s="172"/>
      <c r="G63" s="172"/>
      <c r="H63" s="172">
        <f>'将来負担比率（分子）の構造'!K$44</f>
        <v>867</v>
      </c>
      <c r="I63" s="172"/>
      <c r="J63" s="172"/>
      <c r="K63" s="172">
        <f>'将来負担比率（分子）の構造'!L$44</f>
        <v>803</v>
      </c>
      <c r="L63" s="172"/>
      <c r="M63" s="172"/>
      <c r="N63" s="172">
        <f>'将来負担比率（分子）の構造'!M$44</f>
        <v>577</v>
      </c>
      <c r="O63" s="172"/>
      <c r="P63" s="172"/>
    </row>
    <row r="64" spans="1:16" x14ac:dyDescent="0.15">
      <c r="A64" s="172" t="s">
        <v>33</v>
      </c>
      <c r="B64" s="172">
        <f>'将来負担比率（分子）の構造'!I$43</f>
        <v>7908</v>
      </c>
      <c r="C64" s="172"/>
      <c r="D64" s="172"/>
      <c r="E64" s="172">
        <f>'将来負担比率（分子）の構造'!J$43</f>
        <v>8041</v>
      </c>
      <c r="F64" s="172"/>
      <c r="G64" s="172"/>
      <c r="H64" s="172">
        <f>'将来負担比率（分子）の構造'!K$43</f>
        <v>7898</v>
      </c>
      <c r="I64" s="172"/>
      <c r="J64" s="172"/>
      <c r="K64" s="172">
        <f>'将来負担比率（分子）の構造'!L$43</f>
        <v>6897</v>
      </c>
      <c r="L64" s="172"/>
      <c r="M64" s="172"/>
      <c r="N64" s="172">
        <f>'将来負担比率（分子）の構造'!M$43</f>
        <v>6446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12872</v>
      </c>
      <c r="C66" s="172"/>
      <c r="D66" s="172"/>
      <c r="E66" s="172">
        <f>'将来負担比率（分子）の構造'!J$41</f>
        <v>12976</v>
      </c>
      <c r="F66" s="172"/>
      <c r="G66" s="172"/>
      <c r="H66" s="172">
        <f>'将来負担比率（分子）の構造'!K$41</f>
        <v>13300</v>
      </c>
      <c r="I66" s="172"/>
      <c r="J66" s="172"/>
      <c r="K66" s="172">
        <f>'将来負担比率（分子）の構造'!L$41</f>
        <v>13364</v>
      </c>
      <c r="L66" s="172"/>
      <c r="M66" s="172"/>
      <c r="N66" s="172">
        <f>'将来負担比率（分子）の構造'!M$41</f>
        <v>13374</v>
      </c>
      <c r="O66" s="172"/>
      <c r="P66" s="172"/>
    </row>
    <row r="67" spans="1:16" x14ac:dyDescent="0.15">
      <c r="A67" s="172" t="s">
        <v>75</v>
      </c>
      <c r="B67" s="172" t="e">
        <f>NA()</f>
        <v>#N/A</v>
      </c>
      <c r="C67" s="172">
        <f>IF(ISNUMBER('将来負担比率（分子）の構造'!I$53), IF('将来負担比率（分子）の構造'!I$53 &lt; 0, 0, '将来負担比率（分子）の構造'!I$53), NA())</f>
        <v>4331</v>
      </c>
      <c r="D67" s="172" t="e">
        <f>NA()</f>
        <v>#N/A</v>
      </c>
      <c r="E67" s="172" t="e">
        <f>NA()</f>
        <v>#N/A</v>
      </c>
      <c r="F67" s="172">
        <f>IF(ISNUMBER('将来負担比率（分子）の構造'!J$53), IF('将来負担比率（分子）の構造'!J$53 &lt; 0, 0, '将来負担比率（分子）の構造'!J$53), NA())</f>
        <v>4581</v>
      </c>
      <c r="G67" s="172" t="e">
        <f>NA()</f>
        <v>#N/A</v>
      </c>
      <c r="H67" s="172" t="e">
        <f>NA()</f>
        <v>#N/A</v>
      </c>
      <c r="I67" s="172">
        <f>IF(ISNUMBER('将来負担比率（分子）の構造'!K$53), IF('将来負担比率（分子）の構造'!K$53 &lt; 0, 0, '将来負担比率（分子）の構造'!K$53), NA())</f>
        <v>4762</v>
      </c>
      <c r="J67" s="172" t="e">
        <f>NA()</f>
        <v>#N/A</v>
      </c>
      <c r="K67" s="172" t="e">
        <f>NA()</f>
        <v>#N/A</v>
      </c>
      <c r="L67" s="172">
        <f>IF(ISNUMBER('将来負担比率（分子）の構造'!L$53), IF('将来負担比率（分子）の構造'!L$53 &lt; 0, 0, '将来負担比率（分子）の構造'!L$53), NA())</f>
        <v>3531</v>
      </c>
      <c r="M67" s="172" t="e">
        <f>NA()</f>
        <v>#N/A</v>
      </c>
      <c r="N67" s="172" t="e">
        <f>NA()</f>
        <v>#N/A</v>
      </c>
      <c r="O67" s="172">
        <f>IF(ISNUMBER('将来負担比率（分子）の構造'!M$53), IF('将来負担比率（分子）の構造'!M$53 &lt; 0, 0, '将来負担比率（分子）の構造'!M$53), NA())</f>
        <v>3343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1921</v>
      </c>
      <c r="C72" s="176">
        <f>基金残高に係る経年分析!G55</f>
        <v>1904</v>
      </c>
      <c r="D72" s="176">
        <f>基金残高に係る経年分析!H55</f>
        <v>1905</v>
      </c>
    </row>
    <row r="73" spans="1:16" x14ac:dyDescent="0.15">
      <c r="A73" s="175" t="s">
        <v>78</v>
      </c>
      <c r="B73" s="176">
        <f>基金残高に係る経年分析!F56</f>
        <v>753</v>
      </c>
      <c r="C73" s="176">
        <f>基金残高に係る経年分析!G56</f>
        <v>647</v>
      </c>
      <c r="D73" s="176">
        <f>基金残高に係る経年分析!H56</f>
        <v>656</v>
      </c>
    </row>
    <row r="74" spans="1:16" x14ac:dyDescent="0.15">
      <c r="A74" s="175" t="s">
        <v>79</v>
      </c>
      <c r="B74" s="176">
        <f>基金残高に係る経年分析!F57</f>
        <v>344</v>
      </c>
      <c r="C74" s="176">
        <f>基金残高に係る経年分析!G57</f>
        <v>317</v>
      </c>
      <c r="D74" s="176">
        <f>基金残高に係る経年分析!H57</f>
        <v>403</v>
      </c>
    </row>
  </sheetData>
  <sheetProtection algorithmName="SHA-512" hashValue="NzZPOLe9avBdX3fSisQNp2bT+XCQQdQrU7R+aH0ntnBZG4EcuXXRb+FxV266SNLE96fOBhB6gBCCp1B5tvOAvw==" saltValue="10TjR1GNfD71dQ/lD1iV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C5A58-B1F9-4A85-8C2F-926E504E667C}">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213</v>
      </c>
      <c r="DI1" s="715"/>
      <c r="DJ1" s="715"/>
      <c r="DK1" s="715"/>
      <c r="DL1" s="715"/>
      <c r="DM1" s="715"/>
      <c r="DN1" s="716"/>
      <c r="DO1" s="211"/>
      <c r="DP1" s="714" t="s">
        <v>214</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216</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217</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218</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219</v>
      </c>
      <c r="S4" s="677"/>
      <c r="T4" s="677"/>
      <c r="U4" s="677"/>
      <c r="V4" s="677"/>
      <c r="W4" s="677"/>
      <c r="X4" s="677"/>
      <c r="Y4" s="678"/>
      <c r="Z4" s="676" t="s">
        <v>220</v>
      </c>
      <c r="AA4" s="677"/>
      <c r="AB4" s="677"/>
      <c r="AC4" s="678"/>
      <c r="AD4" s="676" t="s">
        <v>221</v>
      </c>
      <c r="AE4" s="677"/>
      <c r="AF4" s="677"/>
      <c r="AG4" s="677"/>
      <c r="AH4" s="677"/>
      <c r="AI4" s="677"/>
      <c r="AJ4" s="677"/>
      <c r="AK4" s="678"/>
      <c r="AL4" s="676" t="s">
        <v>220</v>
      </c>
      <c r="AM4" s="677"/>
      <c r="AN4" s="677"/>
      <c r="AO4" s="678"/>
      <c r="AP4" s="717" t="s">
        <v>222</v>
      </c>
      <c r="AQ4" s="717"/>
      <c r="AR4" s="717"/>
      <c r="AS4" s="717"/>
      <c r="AT4" s="717"/>
      <c r="AU4" s="717"/>
      <c r="AV4" s="717"/>
      <c r="AW4" s="717"/>
      <c r="AX4" s="717"/>
      <c r="AY4" s="717"/>
      <c r="AZ4" s="717"/>
      <c r="BA4" s="717"/>
      <c r="BB4" s="717"/>
      <c r="BC4" s="717"/>
      <c r="BD4" s="717"/>
      <c r="BE4" s="717"/>
      <c r="BF4" s="717"/>
      <c r="BG4" s="717" t="s">
        <v>223</v>
      </c>
      <c r="BH4" s="717"/>
      <c r="BI4" s="717"/>
      <c r="BJ4" s="717"/>
      <c r="BK4" s="717"/>
      <c r="BL4" s="717"/>
      <c r="BM4" s="717"/>
      <c r="BN4" s="717"/>
      <c r="BO4" s="717" t="s">
        <v>220</v>
      </c>
      <c r="BP4" s="717"/>
      <c r="BQ4" s="717"/>
      <c r="BR4" s="717"/>
      <c r="BS4" s="717" t="s">
        <v>224</v>
      </c>
      <c r="BT4" s="717"/>
      <c r="BU4" s="717"/>
      <c r="BV4" s="717"/>
      <c r="BW4" s="717"/>
      <c r="BX4" s="717"/>
      <c r="BY4" s="717"/>
      <c r="BZ4" s="717"/>
      <c r="CA4" s="717"/>
      <c r="CB4" s="717"/>
      <c r="CD4" s="676" t="s">
        <v>225</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226</v>
      </c>
      <c r="C5" s="674"/>
      <c r="D5" s="674"/>
      <c r="E5" s="674"/>
      <c r="F5" s="674"/>
      <c r="G5" s="674"/>
      <c r="H5" s="674"/>
      <c r="I5" s="674"/>
      <c r="J5" s="674"/>
      <c r="K5" s="674"/>
      <c r="L5" s="674"/>
      <c r="M5" s="674"/>
      <c r="N5" s="674"/>
      <c r="O5" s="674"/>
      <c r="P5" s="674"/>
      <c r="Q5" s="675"/>
      <c r="R5" s="670">
        <v>3812027</v>
      </c>
      <c r="S5" s="671"/>
      <c r="T5" s="671"/>
      <c r="U5" s="671"/>
      <c r="V5" s="671"/>
      <c r="W5" s="671"/>
      <c r="X5" s="671"/>
      <c r="Y5" s="699"/>
      <c r="Z5" s="712">
        <v>25.6</v>
      </c>
      <c r="AA5" s="712"/>
      <c r="AB5" s="712"/>
      <c r="AC5" s="712"/>
      <c r="AD5" s="713">
        <v>3644583</v>
      </c>
      <c r="AE5" s="713"/>
      <c r="AF5" s="713"/>
      <c r="AG5" s="713"/>
      <c r="AH5" s="713"/>
      <c r="AI5" s="713"/>
      <c r="AJ5" s="713"/>
      <c r="AK5" s="713"/>
      <c r="AL5" s="700">
        <v>48.2</v>
      </c>
      <c r="AM5" s="683"/>
      <c r="AN5" s="683"/>
      <c r="AO5" s="701"/>
      <c r="AP5" s="673" t="s">
        <v>227</v>
      </c>
      <c r="AQ5" s="674"/>
      <c r="AR5" s="674"/>
      <c r="AS5" s="674"/>
      <c r="AT5" s="674"/>
      <c r="AU5" s="674"/>
      <c r="AV5" s="674"/>
      <c r="AW5" s="674"/>
      <c r="AX5" s="674"/>
      <c r="AY5" s="674"/>
      <c r="AZ5" s="674"/>
      <c r="BA5" s="674"/>
      <c r="BB5" s="674"/>
      <c r="BC5" s="674"/>
      <c r="BD5" s="674"/>
      <c r="BE5" s="674"/>
      <c r="BF5" s="675"/>
      <c r="BG5" s="631">
        <v>3644583</v>
      </c>
      <c r="BH5" s="601"/>
      <c r="BI5" s="601"/>
      <c r="BJ5" s="601"/>
      <c r="BK5" s="601"/>
      <c r="BL5" s="601"/>
      <c r="BM5" s="601"/>
      <c r="BN5" s="602"/>
      <c r="BO5" s="649">
        <v>95.6</v>
      </c>
      <c r="BP5" s="649"/>
      <c r="BQ5" s="649"/>
      <c r="BR5" s="649"/>
      <c r="BS5" s="650" t="s">
        <v>128</v>
      </c>
      <c r="BT5" s="650"/>
      <c r="BU5" s="650"/>
      <c r="BV5" s="650"/>
      <c r="BW5" s="650"/>
      <c r="BX5" s="650"/>
      <c r="BY5" s="650"/>
      <c r="BZ5" s="650"/>
      <c r="CA5" s="650"/>
      <c r="CB5" s="688"/>
      <c r="CD5" s="676" t="s">
        <v>222</v>
      </c>
      <c r="CE5" s="677"/>
      <c r="CF5" s="677"/>
      <c r="CG5" s="677"/>
      <c r="CH5" s="677"/>
      <c r="CI5" s="677"/>
      <c r="CJ5" s="677"/>
      <c r="CK5" s="677"/>
      <c r="CL5" s="677"/>
      <c r="CM5" s="677"/>
      <c r="CN5" s="677"/>
      <c r="CO5" s="677"/>
      <c r="CP5" s="677"/>
      <c r="CQ5" s="678"/>
      <c r="CR5" s="676" t="s">
        <v>228</v>
      </c>
      <c r="CS5" s="677"/>
      <c r="CT5" s="677"/>
      <c r="CU5" s="677"/>
      <c r="CV5" s="677"/>
      <c r="CW5" s="677"/>
      <c r="CX5" s="677"/>
      <c r="CY5" s="678"/>
      <c r="CZ5" s="676" t="s">
        <v>220</v>
      </c>
      <c r="DA5" s="677"/>
      <c r="DB5" s="677"/>
      <c r="DC5" s="678"/>
      <c r="DD5" s="676" t="s">
        <v>229</v>
      </c>
      <c r="DE5" s="677"/>
      <c r="DF5" s="677"/>
      <c r="DG5" s="677"/>
      <c r="DH5" s="677"/>
      <c r="DI5" s="677"/>
      <c r="DJ5" s="677"/>
      <c r="DK5" s="677"/>
      <c r="DL5" s="677"/>
      <c r="DM5" s="677"/>
      <c r="DN5" s="677"/>
      <c r="DO5" s="677"/>
      <c r="DP5" s="678"/>
      <c r="DQ5" s="676" t="s">
        <v>230</v>
      </c>
      <c r="DR5" s="677"/>
      <c r="DS5" s="677"/>
      <c r="DT5" s="677"/>
      <c r="DU5" s="677"/>
      <c r="DV5" s="677"/>
      <c r="DW5" s="677"/>
      <c r="DX5" s="677"/>
      <c r="DY5" s="677"/>
      <c r="DZ5" s="677"/>
      <c r="EA5" s="677"/>
      <c r="EB5" s="677"/>
      <c r="EC5" s="678"/>
    </row>
    <row r="6" spans="2:143" ht="11.25" customHeight="1" x14ac:dyDescent="0.15">
      <c r="B6" s="610" t="s">
        <v>231</v>
      </c>
      <c r="C6" s="611"/>
      <c r="D6" s="611"/>
      <c r="E6" s="611"/>
      <c r="F6" s="611"/>
      <c r="G6" s="611"/>
      <c r="H6" s="611"/>
      <c r="I6" s="611"/>
      <c r="J6" s="611"/>
      <c r="K6" s="611"/>
      <c r="L6" s="611"/>
      <c r="M6" s="611"/>
      <c r="N6" s="611"/>
      <c r="O6" s="611"/>
      <c r="P6" s="611"/>
      <c r="Q6" s="612"/>
      <c r="R6" s="631">
        <v>95213</v>
      </c>
      <c r="S6" s="601"/>
      <c r="T6" s="601"/>
      <c r="U6" s="601"/>
      <c r="V6" s="601"/>
      <c r="W6" s="601"/>
      <c r="X6" s="601"/>
      <c r="Y6" s="602"/>
      <c r="Z6" s="649">
        <v>0.6</v>
      </c>
      <c r="AA6" s="649"/>
      <c r="AB6" s="649"/>
      <c r="AC6" s="649"/>
      <c r="AD6" s="650">
        <v>95213</v>
      </c>
      <c r="AE6" s="650"/>
      <c r="AF6" s="650"/>
      <c r="AG6" s="650"/>
      <c r="AH6" s="650"/>
      <c r="AI6" s="650"/>
      <c r="AJ6" s="650"/>
      <c r="AK6" s="650"/>
      <c r="AL6" s="632">
        <v>1.3</v>
      </c>
      <c r="AM6" s="635"/>
      <c r="AN6" s="635"/>
      <c r="AO6" s="651"/>
      <c r="AP6" s="610" t="s">
        <v>232</v>
      </c>
      <c r="AQ6" s="611"/>
      <c r="AR6" s="611"/>
      <c r="AS6" s="611"/>
      <c r="AT6" s="611"/>
      <c r="AU6" s="611"/>
      <c r="AV6" s="611"/>
      <c r="AW6" s="611"/>
      <c r="AX6" s="611"/>
      <c r="AY6" s="611"/>
      <c r="AZ6" s="611"/>
      <c r="BA6" s="611"/>
      <c r="BB6" s="611"/>
      <c r="BC6" s="611"/>
      <c r="BD6" s="611"/>
      <c r="BE6" s="611"/>
      <c r="BF6" s="612"/>
      <c r="BG6" s="631">
        <v>3644583</v>
      </c>
      <c r="BH6" s="601"/>
      <c r="BI6" s="601"/>
      <c r="BJ6" s="601"/>
      <c r="BK6" s="601"/>
      <c r="BL6" s="601"/>
      <c r="BM6" s="601"/>
      <c r="BN6" s="602"/>
      <c r="BO6" s="649">
        <v>95.6</v>
      </c>
      <c r="BP6" s="649"/>
      <c r="BQ6" s="649"/>
      <c r="BR6" s="649"/>
      <c r="BS6" s="650" t="s">
        <v>128</v>
      </c>
      <c r="BT6" s="650"/>
      <c r="BU6" s="650"/>
      <c r="BV6" s="650"/>
      <c r="BW6" s="650"/>
      <c r="BX6" s="650"/>
      <c r="BY6" s="650"/>
      <c r="BZ6" s="650"/>
      <c r="CA6" s="650"/>
      <c r="CB6" s="688"/>
      <c r="CD6" s="673" t="s">
        <v>233</v>
      </c>
      <c r="CE6" s="674"/>
      <c r="CF6" s="674"/>
      <c r="CG6" s="674"/>
      <c r="CH6" s="674"/>
      <c r="CI6" s="674"/>
      <c r="CJ6" s="674"/>
      <c r="CK6" s="674"/>
      <c r="CL6" s="674"/>
      <c r="CM6" s="674"/>
      <c r="CN6" s="674"/>
      <c r="CO6" s="674"/>
      <c r="CP6" s="674"/>
      <c r="CQ6" s="675"/>
      <c r="CR6" s="631">
        <v>120635</v>
      </c>
      <c r="CS6" s="601"/>
      <c r="CT6" s="601"/>
      <c r="CU6" s="601"/>
      <c r="CV6" s="601"/>
      <c r="CW6" s="601"/>
      <c r="CX6" s="601"/>
      <c r="CY6" s="602"/>
      <c r="CZ6" s="700">
        <v>0.9</v>
      </c>
      <c r="DA6" s="683"/>
      <c r="DB6" s="683"/>
      <c r="DC6" s="702"/>
      <c r="DD6" s="600" t="s">
        <v>128</v>
      </c>
      <c r="DE6" s="601"/>
      <c r="DF6" s="601"/>
      <c r="DG6" s="601"/>
      <c r="DH6" s="601"/>
      <c r="DI6" s="601"/>
      <c r="DJ6" s="601"/>
      <c r="DK6" s="601"/>
      <c r="DL6" s="601"/>
      <c r="DM6" s="601"/>
      <c r="DN6" s="601"/>
      <c r="DO6" s="601"/>
      <c r="DP6" s="602"/>
      <c r="DQ6" s="600">
        <v>120635</v>
      </c>
      <c r="DR6" s="601"/>
      <c r="DS6" s="601"/>
      <c r="DT6" s="601"/>
      <c r="DU6" s="601"/>
      <c r="DV6" s="601"/>
      <c r="DW6" s="601"/>
      <c r="DX6" s="601"/>
      <c r="DY6" s="601"/>
      <c r="DZ6" s="601"/>
      <c r="EA6" s="601"/>
      <c r="EB6" s="601"/>
      <c r="EC6" s="657"/>
    </row>
    <row r="7" spans="2:143" ht="11.25" customHeight="1" x14ac:dyDescent="0.15">
      <c r="B7" s="610" t="s">
        <v>235</v>
      </c>
      <c r="C7" s="611"/>
      <c r="D7" s="611"/>
      <c r="E7" s="611"/>
      <c r="F7" s="611"/>
      <c r="G7" s="611"/>
      <c r="H7" s="611"/>
      <c r="I7" s="611"/>
      <c r="J7" s="611"/>
      <c r="K7" s="611"/>
      <c r="L7" s="611"/>
      <c r="M7" s="611"/>
      <c r="N7" s="611"/>
      <c r="O7" s="611"/>
      <c r="P7" s="611"/>
      <c r="Q7" s="612"/>
      <c r="R7" s="631">
        <v>3240</v>
      </c>
      <c r="S7" s="601"/>
      <c r="T7" s="601"/>
      <c r="U7" s="601"/>
      <c r="V7" s="601"/>
      <c r="W7" s="601"/>
      <c r="X7" s="601"/>
      <c r="Y7" s="602"/>
      <c r="Z7" s="649">
        <v>0</v>
      </c>
      <c r="AA7" s="649"/>
      <c r="AB7" s="649"/>
      <c r="AC7" s="649"/>
      <c r="AD7" s="650">
        <v>3240</v>
      </c>
      <c r="AE7" s="650"/>
      <c r="AF7" s="650"/>
      <c r="AG7" s="650"/>
      <c r="AH7" s="650"/>
      <c r="AI7" s="650"/>
      <c r="AJ7" s="650"/>
      <c r="AK7" s="650"/>
      <c r="AL7" s="632">
        <v>0</v>
      </c>
      <c r="AM7" s="635"/>
      <c r="AN7" s="635"/>
      <c r="AO7" s="651"/>
      <c r="AP7" s="610" t="s">
        <v>236</v>
      </c>
      <c r="AQ7" s="611"/>
      <c r="AR7" s="611"/>
      <c r="AS7" s="611"/>
      <c r="AT7" s="611"/>
      <c r="AU7" s="611"/>
      <c r="AV7" s="611"/>
      <c r="AW7" s="611"/>
      <c r="AX7" s="611"/>
      <c r="AY7" s="611"/>
      <c r="AZ7" s="611"/>
      <c r="BA7" s="611"/>
      <c r="BB7" s="611"/>
      <c r="BC7" s="611"/>
      <c r="BD7" s="611"/>
      <c r="BE7" s="611"/>
      <c r="BF7" s="612"/>
      <c r="BG7" s="631">
        <v>1695759</v>
      </c>
      <c r="BH7" s="601"/>
      <c r="BI7" s="601"/>
      <c r="BJ7" s="601"/>
      <c r="BK7" s="601"/>
      <c r="BL7" s="601"/>
      <c r="BM7" s="601"/>
      <c r="BN7" s="602"/>
      <c r="BO7" s="649">
        <v>44.5</v>
      </c>
      <c r="BP7" s="649"/>
      <c r="BQ7" s="649"/>
      <c r="BR7" s="649"/>
      <c r="BS7" s="650" t="s">
        <v>128</v>
      </c>
      <c r="BT7" s="650"/>
      <c r="BU7" s="650"/>
      <c r="BV7" s="650"/>
      <c r="BW7" s="650"/>
      <c r="BX7" s="650"/>
      <c r="BY7" s="650"/>
      <c r="BZ7" s="650"/>
      <c r="CA7" s="650"/>
      <c r="CB7" s="688"/>
      <c r="CD7" s="610" t="s">
        <v>237</v>
      </c>
      <c r="CE7" s="611"/>
      <c r="CF7" s="611"/>
      <c r="CG7" s="611"/>
      <c r="CH7" s="611"/>
      <c r="CI7" s="611"/>
      <c r="CJ7" s="611"/>
      <c r="CK7" s="611"/>
      <c r="CL7" s="611"/>
      <c r="CM7" s="611"/>
      <c r="CN7" s="611"/>
      <c r="CO7" s="611"/>
      <c r="CP7" s="611"/>
      <c r="CQ7" s="612"/>
      <c r="CR7" s="631">
        <v>1692712</v>
      </c>
      <c r="CS7" s="601"/>
      <c r="CT7" s="601"/>
      <c r="CU7" s="601"/>
      <c r="CV7" s="601"/>
      <c r="CW7" s="601"/>
      <c r="CX7" s="601"/>
      <c r="CY7" s="602"/>
      <c r="CZ7" s="649">
        <v>12.1</v>
      </c>
      <c r="DA7" s="649"/>
      <c r="DB7" s="649"/>
      <c r="DC7" s="649"/>
      <c r="DD7" s="600">
        <v>17830</v>
      </c>
      <c r="DE7" s="601"/>
      <c r="DF7" s="601"/>
      <c r="DG7" s="601"/>
      <c r="DH7" s="601"/>
      <c r="DI7" s="601"/>
      <c r="DJ7" s="601"/>
      <c r="DK7" s="601"/>
      <c r="DL7" s="601"/>
      <c r="DM7" s="601"/>
      <c r="DN7" s="601"/>
      <c r="DO7" s="601"/>
      <c r="DP7" s="602"/>
      <c r="DQ7" s="600">
        <v>1386238</v>
      </c>
      <c r="DR7" s="601"/>
      <c r="DS7" s="601"/>
      <c r="DT7" s="601"/>
      <c r="DU7" s="601"/>
      <c r="DV7" s="601"/>
      <c r="DW7" s="601"/>
      <c r="DX7" s="601"/>
      <c r="DY7" s="601"/>
      <c r="DZ7" s="601"/>
      <c r="EA7" s="601"/>
      <c r="EB7" s="601"/>
      <c r="EC7" s="657"/>
    </row>
    <row r="8" spans="2:143" ht="11.25" customHeight="1" x14ac:dyDescent="0.15">
      <c r="B8" s="610" t="s">
        <v>238</v>
      </c>
      <c r="C8" s="611"/>
      <c r="D8" s="611"/>
      <c r="E8" s="611"/>
      <c r="F8" s="611"/>
      <c r="G8" s="611"/>
      <c r="H8" s="611"/>
      <c r="I8" s="611"/>
      <c r="J8" s="611"/>
      <c r="K8" s="611"/>
      <c r="L8" s="611"/>
      <c r="M8" s="611"/>
      <c r="N8" s="611"/>
      <c r="O8" s="611"/>
      <c r="P8" s="611"/>
      <c r="Q8" s="612"/>
      <c r="R8" s="631">
        <v>44052</v>
      </c>
      <c r="S8" s="601"/>
      <c r="T8" s="601"/>
      <c r="U8" s="601"/>
      <c r="V8" s="601"/>
      <c r="W8" s="601"/>
      <c r="X8" s="601"/>
      <c r="Y8" s="602"/>
      <c r="Z8" s="649">
        <v>0.3</v>
      </c>
      <c r="AA8" s="649"/>
      <c r="AB8" s="649"/>
      <c r="AC8" s="649"/>
      <c r="AD8" s="650">
        <v>44052</v>
      </c>
      <c r="AE8" s="650"/>
      <c r="AF8" s="650"/>
      <c r="AG8" s="650"/>
      <c r="AH8" s="650"/>
      <c r="AI8" s="650"/>
      <c r="AJ8" s="650"/>
      <c r="AK8" s="650"/>
      <c r="AL8" s="632">
        <v>0.6</v>
      </c>
      <c r="AM8" s="635"/>
      <c r="AN8" s="635"/>
      <c r="AO8" s="651"/>
      <c r="AP8" s="610" t="s">
        <v>239</v>
      </c>
      <c r="AQ8" s="611"/>
      <c r="AR8" s="611"/>
      <c r="AS8" s="611"/>
      <c r="AT8" s="611"/>
      <c r="AU8" s="611"/>
      <c r="AV8" s="611"/>
      <c r="AW8" s="611"/>
      <c r="AX8" s="611"/>
      <c r="AY8" s="611"/>
      <c r="AZ8" s="611"/>
      <c r="BA8" s="611"/>
      <c r="BB8" s="611"/>
      <c r="BC8" s="611"/>
      <c r="BD8" s="611"/>
      <c r="BE8" s="611"/>
      <c r="BF8" s="612"/>
      <c r="BG8" s="631">
        <v>53391</v>
      </c>
      <c r="BH8" s="601"/>
      <c r="BI8" s="601"/>
      <c r="BJ8" s="601"/>
      <c r="BK8" s="601"/>
      <c r="BL8" s="601"/>
      <c r="BM8" s="601"/>
      <c r="BN8" s="602"/>
      <c r="BO8" s="649">
        <v>1.4</v>
      </c>
      <c r="BP8" s="649"/>
      <c r="BQ8" s="649"/>
      <c r="BR8" s="649"/>
      <c r="BS8" s="650" t="s">
        <v>128</v>
      </c>
      <c r="BT8" s="650"/>
      <c r="BU8" s="650"/>
      <c r="BV8" s="650"/>
      <c r="BW8" s="650"/>
      <c r="BX8" s="650"/>
      <c r="BY8" s="650"/>
      <c r="BZ8" s="650"/>
      <c r="CA8" s="650"/>
      <c r="CB8" s="688"/>
      <c r="CD8" s="610" t="s">
        <v>240</v>
      </c>
      <c r="CE8" s="611"/>
      <c r="CF8" s="611"/>
      <c r="CG8" s="611"/>
      <c r="CH8" s="611"/>
      <c r="CI8" s="611"/>
      <c r="CJ8" s="611"/>
      <c r="CK8" s="611"/>
      <c r="CL8" s="611"/>
      <c r="CM8" s="611"/>
      <c r="CN8" s="611"/>
      <c r="CO8" s="611"/>
      <c r="CP8" s="611"/>
      <c r="CQ8" s="612"/>
      <c r="CR8" s="631">
        <v>4855128</v>
      </c>
      <c r="CS8" s="601"/>
      <c r="CT8" s="601"/>
      <c r="CU8" s="601"/>
      <c r="CV8" s="601"/>
      <c r="CW8" s="601"/>
      <c r="CX8" s="601"/>
      <c r="CY8" s="602"/>
      <c r="CZ8" s="649">
        <v>34.6</v>
      </c>
      <c r="DA8" s="649"/>
      <c r="DB8" s="649"/>
      <c r="DC8" s="649"/>
      <c r="DD8" s="600" t="s">
        <v>128</v>
      </c>
      <c r="DE8" s="601"/>
      <c r="DF8" s="601"/>
      <c r="DG8" s="601"/>
      <c r="DH8" s="601"/>
      <c r="DI8" s="601"/>
      <c r="DJ8" s="601"/>
      <c r="DK8" s="601"/>
      <c r="DL8" s="601"/>
      <c r="DM8" s="601"/>
      <c r="DN8" s="601"/>
      <c r="DO8" s="601"/>
      <c r="DP8" s="602"/>
      <c r="DQ8" s="600">
        <v>2105500</v>
      </c>
      <c r="DR8" s="601"/>
      <c r="DS8" s="601"/>
      <c r="DT8" s="601"/>
      <c r="DU8" s="601"/>
      <c r="DV8" s="601"/>
      <c r="DW8" s="601"/>
      <c r="DX8" s="601"/>
      <c r="DY8" s="601"/>
      <c r="DZ8" s="601"/>
      <c r="EA8" s="601"/>
      <c r="EB8" s="601"/>
      <c r="EC8" s="657"/>
    </row>
    <row r="9" spans="2:143" ht="11.25" customHeight="1" x14ac:dyDescent="0.15">
      <c r="B9" s="610" t="s">
        <v>241</v>
      </c>
      <c r="C9" s="611"/>
      <c r="D9" s="611"/>
      <c r="E9" s="611"/>
      <c r="F9" s="611"/>
      <c r="G9" s="611"/>
      <c r="H9" s="611"/>
      <c r="I9" s="611"/>
      <c r="J9" s="611"/>
      <c r="K9" s="611"/>
      <c r="L9" s="611"/>
      <c r="M9" s="611"/>
      <c r="N9" s="611"/>
      <c r="O9" s="611"/>
      <c r="P9" s="611"/>
      <c r="Q9" s="612"/>
      <c r="R9" s="631">
        <v>50447</v>
      </c>
      <c r="S9" s="601"/>
      <c r="T9" s="601"/>
      <c r="U9" s="601"/>
      <c r="V9" s="601"/>
      <c r="W9" s="601"/>
      <c r="X9" s="601"/>
      <c r="Y9" s="602"/>
      <c r="Z9" s="649">
        <v>0.3</v>
      </c>
      <c r="AA9" s="649"/>
      <c r="AB9" s="649"/>
      <c r="AC9" s="649"/>
      <c r="AD9" s="650">
        <v>50447</v>
      </c>
      <c r="AE9" s="650"/>
      <c r="AF9" s="650"/>
      <c r="AG9" s="650"/>
      <c r="AH9" s="650"/>
      <c r="AI9" s="650"/>
      <c r="AJ9" s="650"/>
      <c r="AK9" s="650"/>
      <c r="AL9" s="632">
        <v>0.7</v>
      </c>
      <c r="AM9" s="635"/>
      <c r="AN9" s="635"/>
      <c r="AO9" s="651"/>
      <c r="AP9" s="610" t="s">
        <v>242</v>
      </c>
      <c r="AQ9" s="611"/>
      <c r="AR9" s="611"/>
      <c r="AS9" s="611"/>
      <c r="AT9" s="611"/>
      <c r="AU9" s="611"/>
      <c r="AV9" s="611"/>
      <c r="AW9" s="611"/>
      <c r="AX9" s="611"/>
      <c r="AY9" s="611"/>
      <c r="AZ9" s="611"/>
      <c r="BA9" s="611"/>
      <c r="BB9" s="611"/>
      <c r="BC9" s="611"/>
      <c r="BD9" s="611"/>
      <c r="BE9" s="611"/>
      <c r="BF9" s="612"/>
      <c r="BG9" s="631">
        <v>1459587</v>
      </c>
      <c r="BH9" s="601"/>
      <c r="BI9" s="601"/>
      <c r="BJ9" s="601"/>
      <c r="BK9" s="601"/>
      <c r="BL9" s="601"/>
      <c r="BM9" s="601"/>
      <c r="BN9" s="602"/>
      <c r="BO9" s="649">
        <v>38.299999999999997</v>
      </c>
      <c r="BP9" s="649"/>
      <c r="BQ9" s="649"/>
      <c r="BR9" s="649"/>
      <c r="BS9" s="650" t="s">
        <v>128</v>
      </c>
      <c r="BT9" s="650"/>
      <c r="BU9" s="650"/>
      <c r="BV9" s="650"/>
      <c r="BW9" s="650"/>
      <c r="BX9" s="650"/>
      <c r="BY9" s="650"/>
      <c r="BZ9" s="650"/>
      <c r="CA9" s="650"/>
      <c r="CB9" s="688"/>
      <c r="CD9" s="610" t="s">
        <v>243</v>
      </c>
      <c r="CE9" s="611"/>
      <c r="CF9" s="611"/>
      <c r="CG9" s="611"/>
      <c r="CH9" s="611"/>
      <c r="CI9" s="611"/>
      <c r="CJ9" s="611"/>
      <c r="CK9" s="611"/>
      <c r="CL9" s="611"/>
      <c r="CM9" s="611"/>
      <c r="CN9" s="611"/>
      <c r="CO9" s="611"/>
      <c r="CP9" s="611"/>
      <c r="CQ9" s="612"/>
      <c r="CR9" s="631">
        <v>1445024</v>
      </c>
      <c r="CS9" s="601"/>
      <c r="CT9" s="601"/>
      <c r="CU9" s="601"/>
      <c r="CV9" s="601"/>
      <c r="CW9" s="601"/>
      <c r="CX9" s="601"/>
      <c r="CY9" s="602"/>
      <c r="CZ9" s="649">
        <v>10.3</v>
      </c>
      <c r="DA9" s="649"/>
      <c r="DB9" s="649"/>
      <c r="DC9" s="649"/>
      <c r="DD9" s="600">
        <v>15214</v>
      </c>
      <c r="DE9" s="601"/>
      <c r="DF9" s="601"/>
      <c r="DG9" s="601"/>
      <c r="DH9" s="601"/>
      <c r="DI9" s="601"/>
      <c r="DJ9" s="601"/>
      <c r="DK9" s="601"/>
      <c r="DL9" s="601"/>
      <c r="DM9" s="601"/>
      <c r="DN9" s="601"/>
      <c r="DO9" s="601"/>
      <c r="DP9" s="602"/>
      <c r="DQ9" s="600">
        <v>1041400</v>
      </c>
      <c r="DR9" s="601"/>
      <c r="DS9" s="601"/>
      <c r="DT9" s="601"/>
      <c r="DU9" s="601"/>
      <c r="DV9" s="601"/>
      <c r="DW9" s="601"/>
      <c r="DX9" s="601"/>
      <c r="DY9" s="601"/>
      <c r="DZ9" s="601"/>
      <c r="EA9" s="601"/>
      <c r="EB9" s="601"/>
      <c r="EC9" s="657"/>
    </row>
    <row r="10" spans="2:143" ht="11.25" customHeight="1" x14ac:dyDescent="0.15">
      <c r="B10" s="610" t="s">
        <v>244</v>
      </c>
      <c r="C10" s="611"/>
      <c r="D10" s="611"/>
      <c r="E10" s="611"/>
      <c r="F10" s="611"/>
      <c r="G10" s="611"/>
      <c r="H10" s="611"/>
      <c r="I10" s="611"/>
      <c r="J10" s="611"/>
      <c r="K10" s="611"/>
      <c r="L10" s="611"/>
      <c r="M10" s="611"/>
      <c r="N10" s="611"/>
      <c r="O10" s="611"/>
      <c r="P10" s="611"/>
      <c r="Q10" s="612"/>
      <c r="R10" s="631" t="s">
        <v>128</v>
      </c>
      <c r="S10" s="601"/>
      <c r="T10" s="601"/>
      <c r="U10" s="601"/>
      <c r="V10" s="601"/>
      <c r="W10" s="601"/>
      <c r="X10" s="601"/>
      <c r="Y10" s="602"/>
      <c r="Z10" s="649" t="s">
        <v>128</v>
      </c>
      <c r="AA10" s="649"/>
      <c r="AB10" s="649"/>
      <c r="AC10" s="649"/>
      <c r="AD10" s="650" t="s">
        <v>128</v>
      </c>
      <c r="AE10" s="650"/>
      <c r="AF10" s="650"/>
      <c r="AG10" s="650"/>
      <c r="AH10" s="650"/>
      <c r="AI10" s="650"/>
      <c r="AJ10" s="650"/>
      <c r="AK10" s="650"/>
      <c r="AL10" s="632" t="s">
        <v>128</v>
      </c>
      <c r="AM10" s="635"/>
      <c r="AN10" s="635"/>
      <c r="AO10" s="651"/>
      <c r="AP10" s="610" t="s">
        <v>245</v>
      </c>
      <c r="AQ10" s="611"/>
      <c r="AR10" s="611"/>
      <c r="AS10" s="611"/>
      <c r="AT10" s="611"/>
      <c r="AU10" s="611"/>
      <c r="AV10" s="611"/>
      <c r="AW10" s="611"/>
      <c r="AX10" s="611"/>
      <c r="AY10" s="611"/>
      <c r="AZ10" s="611"/>
      <c r="BA10" s="611"/>
      <c r="BB10" s="611"/>
      <c r="BC10" s="611"/>
      <c r="BD10" s="611"/>
      <c r="BE10" s="611"/>
      <c r="BF10" s="612"/>
      <c r="BG10" s="631">
        <v>77784</v>
      </c>
      <c r="BH10" s="601"/>
      <c r="BI10" s="601"/>
      <c r="BJ10" s="601"/>
      <c r="BK10" s="601"/>
      <c r="BL10" s="601"/>
      <c r="BM10" s="601"/>
      <c r="BN10" s="602"/>
      <c r="BO10" s="649">
        <v>2</v>
      </c>
      <c r="BP10" s="649"/>
      <c r="BQ10" s="649"/>
      <c r="BR10" s="649"/>
      <c r="BS10" s="650" t="s">
        <v>128</v>
      </c>
      <c r="BT10" s="650"/>
      <c r="BU10" s="650"/>
      <c r="BV10" s="650"/>
      <c r="BW10" s="650"/>
      <c r="BX10" s="650"/>
      <c r="BY10" s="650"/>
      <c r="BZ10" s="650"/>
      <c r="CA10" s="650"/>
      <c r="CB10" s="688"/>
      <c r="CD10" s="610" t="s">
        <v>246</v>
      </c>
      <c r="CE10" s="611"/>
      <c r="CF10" s="611"/>
      <c r="CG10" s="611"/>
      <c r="CH10" s="611"/>
      <c r="CI10" s="611"/>
      <c r="CJ10" s="611"/>
      <c r="CK10" s="611"/>
      <c r="CL10" s="611"/>
      <c r="CM10" s="611"/>
      <c r="CN10" s="611"/>
      <c r="CO10" s="611"/>
      <c r="CP10" s="611"/>
      <c r="CQ10" s="612"/>
      <c r="CR10" s="631">
        <v>10895</v>
      </c>
      <c r="CS10" s="601"/>
      <c r="CT10" s="601"/>
      <c r="CU10" s="601"/>
      <c r="CV10" s="601"/>
      <c r="CW10" s="601"/>
      <c r="CX10" s="601"/>
      <c r="CY10" s="602"/>
      <c r="CZ10" s="649">
        <v>0.1</v>
      </c>
      <c r="DA10" s="649"/>
      <c r="DB10" s="649"/>
      <c r="DC10" s="649"/>
      <c r="DD10" s="600" t="s">
        <v>128</v>
      </c>
      <c r="DE10" s="601"/>
      <c r="DF10" s="601"/>
      <c r="DG10" s="601"/>
      <c r="DH10" s="601"/>
      <c r="DI10" s="601"/>
      <c r="DJ10" s="601"/>
      <c r="DK10" s="601"/>
      <c r="DL10" s="601"/>
      <c r="DM10" s="601"/>
      <c r="DN10" s="601"/>
      <c r="DO10" s="601"/>
      <c r="DP10" s="602"/>
      <c r="DQ10" s="600">
        <v>6381</v>
      </c>
      <c r="DR10" s="601"/>
      <c r="DS10" s="601"/>
      <c r="DT10" s="601"/>
      <c r="DU10" s="601"/>
      <c r="DV10" s="601"/>
      <c r="DW10" s="601"/>
      <c r="DX10" s="601"/>
      <c r="DY10" s="601"/>
      <c r="DZ10" s="601"/>
      <c r="EA10" s="601"/>
      <c r="EB10" s="601"/>
      <c r="EC10" s="657"/>
    </row>
    <row r="11" spans="2:143" ht="11.25" customHeight="1" x14ac:dyDescent="0.15">
      <c r="B11" s="610" t="s">
        <v>247</v>
      </c>
      <c r="C11" s="611"/>
      <c r="D11" s="611"/>
      <c r="E11" s="611"/>
      <c r="F11" s="611"/>
      <c r="G11" s="611"/>
      <c r="H11" s="611"/>
      <c r="I11" s="611"/>
      <c r="J11" s="611"/>
      <c r="K11" s="611"/>
      <c r="L11" s="611"/>
      <c r="M11" s="611"/>
      <c r="N11" s="611"/>
      <c r="O11" s="611"/>
      <c r="P11" s="611"/>
      <c r="Q11" s="612"/>
      <c r="R11" s="631">
        <v>669748</v>
      </c>
      <c r="S11" s="601"/>
      <c r="T11" s="601"/>
      <c r="U11" s="601"/>
      <c r="V11" s="601"/>
      <c r="W11" s="601"/>
      <c r="X11" s="601"/>
      <c r="Y11" s="602"/>
      <c r="Z11" s="632">
        <v>4.5</v>
      </c>
      <c r="AA11" s="635"/>
      <c r="AB11" s="635"/>
      <c r="AC11" s="636"/>
      <c r="AD11" s="600">
        <v>669748</v>
      </c>
      <c r="AE11" s="601"/>
      <c r="AF11" s="601"/>
      <c r="AG11" s="601"/>
      <c r="AH11" s="601"/>
      <c r="AI11" s="601"/>
      <c r="AJ11" s="601"/>
      <c r="AK11" s="602"/>
      <c r="AL11" s="632">
        <v>8.8000000000000007</v>
      </c>
      <c r="AM11" s="635"/>
      <c r="AN11" s="635"/>
      <c r="AO11" s="651"/>
      <c r="AP11" s="610" t="s">
        <v>248</v>
      </c>
      <c r="AQ11" s="611"/>
      <c r="AR11" s="611"/>
      <c r="AS11" s="611"/>
      <c r="AT11" s="611"/>
      <c r="AU11" s="611"/>
      <c r="AV11" s="611"/>
      <c r="AW11" s="611"/>
      <c r="AX11" s="611"/>
      <c r="AY11" s="611"/>
      <c r="AZ11" s="611"/>
      <c r="BA11" s="611"/>
      <c r="BB11" s="611"/>
      <c r="BC11" s="611"/>
      <c r="BD11" s="611"/>
      <c r="BE11" s="611"/>
      <c r="BF11" s="612"/>
      <c r="BG11" s="631">
        <v>104997</v>
      </c>
      <c r="BH11" s="601"/>
      <c r="BI11" s="601"/>
      <c r="BJ11" s="601"/>
      <c r="BK11" s="601"/>
      <c r="BL11" s="601"/>
      <c r="BM11" s="601"/>
      <c r="BN11" s="602"/>
      <c r="BO11" s="649">
        <v>2.8</v>
      </c>
      <c r="BP11" s="649"/>
      <c r="BQ11" s="649"/>
      <c r="BR11" s="649"/>
      <c r="BS11" s="650" t="s">
        <v>128</v>
      </c>
      <c r="BT11" s="650"/>
      <c r="BU11" s="650"/>
      <c r="BV11" s="650"/>
      <c r="BW11" s="650"/>
      <c r="BX11" s="650"/>
      <c r="BY11" s="650"/>
      <c r="BZ11" s="650"/>
      <c r="CA11" s="650"/>
      <c r="CB11" s="688"/>
      <c r="CD11" s="610" t="s">
        <v>249</v>
      </c>
      <c r="CE11" s="611"/>
      <c r="CF11" s="611"/>
      <c r="CG11" s="611"/>
      <c r="CH11" s="611"/>
      <c r="CI11" s="611"/>
      <c r="CJ11" s="611"/>
      <c r="CK11" s="611"/>
      <c r="CL11" s="611"/>
      <c r="CM11" s="611"/>
      <c r="CN11" s="611"/>
      <c r="CO11" s="611"/>
      <c r="CP11" s="611"/>
      <c r="CQ11" s="612"/>
      <c r="CR11" s="631">
        <v>154128</v>
      </c>
      <c r="CS11" s="601"/>
      <c r="CT11" s="601"/>
      <c r="CU11" s="601"/>
      <c r="CV11" s="601"/>
      <c r="CW11" s="601"/>
      <c r="CX11" s="601"/>
      <c r="CY11" s="602"/>
      <c r="CZ11" s="649">
        <v>1.1000000000000001</v>
      </c>
      <c r="DA11" s="649"/>
      <c r="DB11" s="649"/>
      <c r="DC11" s="649"/>
      <c r="DD11" s="600">
        <v>61135</v>
      </c>
      <c r="DE11" s="601"/>
      <c r="DF11" s="601"/>
      <c r="DG11" s="601"/>
      <c r="DH11" s="601"/>
      <c r="DI11" s="601"/>
      <c r="DJ11" s="601"/>
      <c r="DK11" s="601"/>
      <c r="DL11" s="601"/>
      <c r="DM11" s="601"/>
      <c r="DN11" s="601"/>
      <c r="DO11" s="601"/>
      <c r="DP11" s="602"/>
      <c r="DQ11" s="600">
        <v>97717</v>
      </c>
      <c r="DR11" s="601"/>
      <c r="DS11" s="601"/>
      <c r="DT11" s="601"/>
      <c r="DU11" s="601"/>
      <c r="DV11" s="601"/>
      <c r="DW11" s="601"/>
      <c r="DX11" s="601"/>
      <c r="DY11" s="601"/>
      <c r="DZ11" s="601"/>
      <c r="EA11" s="601"/>
      <c r="EB11" s="601"/>
      <c r="EC11" s="657"/>
    </row>
    <row r="12" spans="2:143" ht="11.25" customHeight="1" x14ac:dyDescent="0.15">
      <c r="B12" s="610" t="s">
        <v>250</v>
      </c>
      <c r="C12" s="611"/>
      <c r="D12" s="611"/>
      <c r="E12" s="611"/>
      <c r="F12" s="611"/>
      <c r="G12" s="611"/>
      <c r="H12" s="611"/>
      <c r="I12" s="611"/>
      <c r="J12" s="611"/>
      <c r="K12" s="611"/>
      <c r="L12" s="611"/>
      <c r="M12" s="611"/>
      <c r="N12" s="611"/>
      <c r="O12" s="611"/>
      <c r="P12" s="611"/>
      <c r="Q12" s="612"/>
      <c r="R12" s="631" t="s">
        <v>128</v>
      </c>
      <c r="S12" s="601"/>
      <c r="T12" s="601"/>
      <c r="U12" s="601"/>
      <c r="V12" s="601"/>
      <c r="W12" s="601"/>
      <c r="X12" s="601"/>
      <c r="Y12" s="602"/>
      <c r="Z12" s="649" t="s">
        <v>128</v>
      </c>
      <c r="AA12" s="649"/>
      <c r="AB12" s="649"/>
      <c r="AC12" s="649"/>
      <c r="AD12" s="650" t="s">
        <v>128</v>
      </c>
      <c r="AE12" s="650"/>
      <c r="AF12" s="650"/>
      <c r="AG12" s="650"/>
      <c r="AH12" s="650"/>
      <c r="AI12" s="650"/>
      <c r="AJ12" s="650"/>
      <c r="AK12" s="650"/>
      <c r="AL12" s="632" t="s">
        <v>128</v>
      </c>
      <c r="AM12" s="635"/>
      <c r="AN12" s="635"/>
      <c r="AO12" s="651"/>
      <c r="AP12" s="610" t="s">
        <v>251</v>
      </c>
      <c r="AQ12" s="611"/>
      <c r="AR12" s="611"/>
      <c r="AS12" s="611"/>
      <c r="AT12" s="611"/>
      <c r="AU12" s="611"/>
      <c r="AV12" s="611"/>
      <c r="AW12" s="611"/>
      <c r="AX12" s="611"/>
      <c r="AY12" s="611"/>
      <c r="AZ12" s="611"/>
      <c r="BA12" s="611"/>
      <c r="BB12" s="611"/>
      <c r="BC12" s="611"/>
      <c r="BD12" s="611"/>
      <c r="BE12" s="611"/>
      <c r="BF12" s="612"/>
      <c r="BG12" s="631">
        <v>1612362</v>
      </c>
      <c r="BH12" s="601"/>
      <c r="BI12" s="601"/>
      <c r="BJ12" s="601"/>
      <c r="BK12" s="601"/>
      <c r="BL12" s="601"/>
      <c r="BM12" s="601"/>
      <c r="BN12" s="602"/>
      <c r="BO12" s="649">
        <v>42.3</v>
      </c>
      <c r="BP12" s="649"/>
      <c r="BQ12" s="649"/>
      <c r="BR12" s="649"/>
      <c r="BS12" s="650" t="s">
        <v>128</v>
      </c>
      <c r="BT12" s="650"/>
      <c r="BU12" s="650"/>
      <c r="BV12" s="650"/>
      <c r="BW12" s="650"/>
      <c r="BX12" s="650"/>
      <c r="BY12" s="650"/>
      <c r="BZ12" s="650"/>
      <c r="CA12" s="650"/>
      <c r="CB12" s="688"/>
      <c r="CD12" s="610" t="s">
        <v>252</v>
      </c>
      <c r="CE12" s="611"/>
      <c r="CF12" s="611"/>
      <c r="CG12" s="611"/>
      <c r="CH12" s="611"/>
      <c r="CI12" s="611"/>
      <c r="CJ12" s="611"/>
      <c r="CK12" s="611"/>
      <c r="CL12" s="611"/>
      <c r="CM12" s="611"/>
      <c r="CN12" s="611"/>
      <c r="CO12" s="611"/>
      <c r="CP12" s="611"/>
      <c r="CQ12" s="612"/>
      <c r="CR12" s="631">
        <v>69924</v>
      </c>
      <c r="CS12" s="601"/>
      <c r="CT12" s="601"/>
      <c r="CU12" s="601"/>
      <c r="CV12" s="601"/>
      <c r="CW12" s="601"/>
      <c r="CX12" s="601"/>
      <c r="CY12" s="602"/>
      <c r="CZ12" s="649">
        <v>0.5</v>
      </c>
      <c r="DA12" s="649"/>
      <c r="DB12" s="649"/>
      <c r="DC12" s="649"/>
      <c r="DD12" s="600" t="s">
        <v>128</v>
      </c>
      <c r="DE12" s="601"/>
      <c r="DF12" s="601"/>
      <c r="DG12" s="601"/>
      <c r="DH12" s="601"/>
      <c r="DI12" s="601"/>
      <c r="DJ12" s="601"/>
      <c r="DK12" s="601"/>
      <c r="DL12" s="601"/>
      <c r="DM12" s="601"/>
      <c r="DN12" s="601"/>
      <c r="DO12" s="601"/>
      <c r="DP12" s="602"/>
      <c r="DQ12" s="600">
        <v>46538</v>
      </c>
      <c r="DR12" s="601"/>
      <c r="DS12" s="601"/>
      <c r="DT12" s="601"/>
      <c r="DU12" s="601"/>
      <c r="DV12" s="601"/>
      <c r="DW12" s="601"/>
      <c r="DX12" s="601"/>
      <c r="DY12" s="601"/>
      <c r="DZ12" s="601"/>
      <c r="EA12" s="601"/>
      <c r="EB12" s="601"/>
      <c r="EC12" s="657"/>
    </row>
    <row r="13" spans="2:143" ht="11.25" customHeight="1" x14ac:dyDescent="0.15">
      <c r="B13" s="610" t="s">
        <v>253</v>
      </c>
      <c r="C13" s="611"/>
      <c r="D13" s="611"/>
      <c r="E13" s="611"/>
      <c r="F13" s="611"/>
      <c r="G13" s="611"/>
      <c r="H13" s="611"/>
      <c r="I13" s="611"/>
      <c r="J13" s="611"/>
      <c r="K13" s="611"/>
      <c r="L13" s="611"/>
      <c r="M13" s="611"/>
      <c r="N13" s="611"/>
      <c r="O13" s="611"/>
      <c r="P13" s="611"/>
      <c r="Q13" s="612"/>
      <c r="R13" s="631" t="s">
        <v>128</v>
      </c>
      <c r="S13" s="601"/>
      <c r="T13" s="601"/>
      <c r="U13" s="601"/>
      <c r="V13" s="601"/>
      <c r="W13" s="601"/>
      <c r="X13" s="601"/>
      <c r="Y13" s="602"/>
      <c r="Z13" s="649" t="s">
        <v>128</v>
      </c>
      <c r="AA13" s="649"/>
      <c r="AB13" s="649"/>
      <c r="AC13" s="649"/>
      <c r="AD13" s="650" t="s">
        <v>128</v>
      </c>
      <c r="AE13" s="650"/>
      <c r="AF13" s="650"/>
      <c r="AG13" s="650"/>
      <c r="AH13" s="650"/>
      <c r="AI13" s="650"/>
      <c r="AJ13" s="650"/>
      <c r="AK13" s="650"/>
      <c r="AL13" s="632" t="s">
        <v>128</v>
      </c>
      <c r="AM13" s="635"/>
      <c r="AN13" s="635"/>
      <c r="AO13" s="651"/>
      <c r="AP13" s="610" t="s">
        <v>254</v>
      </c>
      <c r="AQ13" s="611"/>
      <c r="AR13" s="611"/>
      <c r="AS13" s="611"/>
      <c r="AT13" s="611"/>
      <c r="AU13" s="611"/>
      <c r="AV13" s="611"/>
      <c r="AW13" s="611"/>
      <c r="AX13" s="611"/>
      <c r="AY13" s="611"/>
      <c r="AZ13" s="611"/>
      <c r="BA13" s="611"/>
      <c r="BB13" s="611"/>
      <c r="BC13" s="611"/>
      <c r="BD13" s="611"/>
      <c r="BE13" s="611"/>
      <c r="BF13" s="612"/>
      <c r="BG13" s="631">
        <v>1604522</v>
      </c>
      <c r="BH13" s="601"/>
      <c r="BI13" s="601"/>
      <c r="BJ13" s="601"/>
      <c r="BK13" s="601"/>
      <c r="BL13" s="601"/>
      <c r="BM13" s="601"/>
      <c r="BN13" s="602"/>
      <c r="BO13" s="649">
        <v>42.1</v>
      </c>
      <c r="BP13" s="649"/>
      <c r="BQ13" s="649"/>
      <c r="BR13" s="649"/>
      <c r="BS13" s="650" t="s">
        <v>128</v>
      </c>
      <c r="BT13" s="650"/>
      <c r="BU13" s="650"/>
      <c r="BV13" s="650"/>
      <c r="BW13" s="650"/>
      <c r="BX13" s="650"/>
      <c r="BY13" s="650"/>
      <c r="BZ13" s="650"/>
      <c r="CA13" s="650"/>
      <c r="CB13" s="688"/>
      <c r="CD13" s="610" t="s">
        <v>255</v>
      </c>
      <c r="CE13" s="611"/>
      <c r="CF13" s="611"/>
      <c r="CG13" s="611"/>
      <c r="CH13" s="611"/>
      <c r="CI13" s="611"/>
      <c r="CJ13" s="611"/>
      <c r="CK13" s="611"/>
      <c r="CL13" s="611"/>
      <c r="CM13" s="611"/>
      <c r="CN13" s="611"/>
      <c r="CO13" s="611"/>
      <c r="CP13" s="611"/>
      <c r="CQ13" s="612"/>
      <c r="CR13" s="631">
        <v>2110457</v>
      </c>
      <c r="CS13" s="601"/>
      <c r="CT13" s="601"/>
      <c r="CU13" s="601"/>
      <c r="CV13" s="601"/>
      <c r="CW13" s="601"/>
      <c r="CX13" s="601"/>
      <c r="CY13" s="602"/>
      <c r="CZ13" s="649">
        <v>15</v>
      </c>
      <c r="DA13" s="649"/>
      <c r="DB13" s="649"/>
      <c r="DC13" s="649"/>
      <c r="DD13" s="600">
        <v>1429983</v>
      </c>
      <c r="DE13" s="601"/>
      <c r="DF13" s="601"/>
      <c r="DG13" s="601"/>
      <c r="DH13" s="601"/>
      <c r="DI13" s="601"/>
      <c r="DJ13" s="601"/>
      <c r="DK13" s="601"/>
      <c r="DL13" s="601"/>
      <c r="DM13" s="601"/>
      <c r="DN13" s="601"/>
      <c r="DO13" s="601"/>
      <c r="DP13" s="602"/>
      <c r="DQ13" s="600">
        <v>788828</v>
      </c>
      <c r="DR13" s="601"/>
      <c r="DS13" s="601"/>
      <c r="DT13" s="601"/>
      <c r="DU13" s="601"/>
      <c r="DV13" s="601"/>
      <c r="DW13" s="601"/>
      <c r="DX13" s="601"/>
      <c r="DY13" s="601"/>
      <c r="DZ13" s="601"/>
      <c r="EA13" s="601"/>
      <c r="EB13" s="601"/>
      <c r="EC13" s="657"/>
    </row>
    <row r="14" spans="2:143" ht="11.25" customHeight="1" x14ac:dyDescent="0.15">
      <c r="B14" s="610" t="s">
        <v>256</v>
      </c>
      <c r="C14" s="611"/>
      <c r="D14" s="611"/>
      <c r="E14" s="611"/>
      <c r="F14" s="611"/>
      <c r="G14" s="611"/>
      <c r="H14" s="611"/>
      <c r="I14" s="611"/>
      <c r="J14" s="611"/>
      <c r="K14" s="611"/>
      <c r="L14" s="611"/>
      <c r="M14" s="611"/>
      <c r="N14" s="611"/>
      <c r="O14" s="611"/>
      <c r="P14" s="611"/>
      <c r="Q14" s="612"/>
      <c r="R14" s="631" t="s">
        <v>128</v>
      </c>
      <c r="S14" s="601"/>
      <c r="T14" s="601"/>
      <c r="U14" s="601"/>
      <c r="V14" s="601"/>
      <c r="W14" s="601"/>
      <c r="X14" s="601"/>
      <c r="Y14" s="602"/>
      <c r="Z14" s="649" t="s">
        <v>128</v>
      </c>
      <c r="AA14" s="649"/>
      <c r="AB14" s="649"/>
      <c r="AC14" s="649"/>
      <c r="AD14" s="650" t="s">
        <v>128</v>
      </c>
      <c r="AE14" s="650"/>
      <c r="AF14" s="650"/>
      <c r="AG14" s="650"/>
      <c r="AH14" s="650"/>
      <c r="AI14" s="650"/>
      <c r="AJ14" s="650"/>
      <c r="AK14" s="650"/>
      <c r="AL14" s="632" t="s">
        <v>128</v>
      </c>
      <c r="AM14" s="635"/>
      <c r="AN14" s="635"/>
      <c r="AO14" s="651"/>
      <c r="AP14" s="610" t="s">
        <v>257</v>
      </c>
      <c r="AQ14" s="611"/>
      <c r="AR14" s="611"/>
      <c r="AS14" s="611"/>
      <c r="AT14" s="611"/>
      <c r="AU14" s="611"/>
      <c r="AV14" s="611"/>
      <c r="AW14" s="611"/>
      <c r="AX14" s="611"/>
      <c r="AY14" s="611"/>
      <c r="AZ14" s="611"/>
      <c r="BA14" s="611"/>
      <c r="BB14" s="611"/>
      <c r="BC14" s="611"/>
      <c r="BD14" s="611"/>
      <c r="BE14" s="611"/>
      <c r="BF14" s="612"/>
      <c r="BG14" s="631">
        <v>100857</v>
      </c>
      <c r="BH14" s="601"/>
      <c r="BI14" s="601"/>
      <c r="BJ14" s="601"/>
      <c r="BK14" s="601"/>
      <c r="BL14" s="601"/>
      <c r="BM14" s="601"/>
      <c r="BN14" s="602"/>
      <c r="BO14" s="649">
        <v>2.6</v>
      </c>
      <c r="BP14" s="649"/>
      <c r="BQ14" s="649"/>
      <c r="BR14" s="649"/>
      <c r="BS14" s="650" t="s">
        <v>128</v>
      </c>
      <c r="BT14" s="650"/>
      <c r="BU14" s="650"/>
      <c r="BV14" s="650"/>
      <c r="BW14" s="650"/>
      <c r="BX14" s="650"/>
      <c r="BY14" s="650"/>
      <c r="BZ14" s="650"/>
      <c r="CA14" s="650"/>
      <c r="CB14" s="688"/>
      <c r="CD14" s="610" t="s">
        <v>258</v>
      </c>
      <c r="CE14" s="611"/>
      <c r="CF14" s="611"/>
      <c r="CG14" s="611"/>
      <c r="CH14" s="611"/>
      <c r="CI14" s="611"/>
      <c r="CJ14" s="611"/>
      <c r="CK14" s="611"/>
      <c r="CL14" s="611"/>
      <c r="CM14" s="611"/>
      <c r="CN14" s="611"/>
      <c r="CO14" s="611"/>
      <c r="CP14" s="611"/>
      <c r="CQ14" s="612"/>
      <c r="CR14" s="631">
        <v>560981</v>
      </c>
      <c r="CS14" s="601"/>
      <c r="CT14" s="601"/>
      <c r="CU14" s="601"/>
      <c r="CV14" s="601"/>
      <c r="CW14" s="601"/>
      <c r="CX14" s="601"/>
      <c r="CY14" s="602"/>
      <c r="CZ14" s="649">
        <v>4</v>
      </c>
      <c r="DA14" s="649"/>
      <c r="DB14" s="649"/>
      <c r="DC14" s="649"/>
      <c r="DD14" s="600">
        <v>22550</v>
      </c>
      <c r="DE14" s="601"/>
      <c r="DF14" s="601"/>
      <c r="DG14" s="601"/>
      <c r="DH14" s="601"/>
      <c r="DI14" s="601"/>
      <c r="DJ14" s="601"/>
      <c r="DK14" s="601"/>
      <c r="DL14" s="601"/>
      <c r="DM14" s="601"/>
      <c r="DN14" s="601"/>
      <c r="DO14" s="601"/>
      <c r="DP14" s="602"/>
      <c r="DQ14" s="600">
        <v>526149</v>
      </c>
      <c r="DR14" s="601"/>
      <c r="DS14" s="601"/>
      <c r="DT14" s="601"/>
      <c r="DU14" s="601"/>
      <c r="DV14" s="601"/>
      <c r="DW14" s="601"/>
      <c r="DX14" s="601"/>
      <c r="DY14" s="601"/>
      <c r="DZ14" s="601"/>
      <c r="EA14" s="601"/>
      <c r="EB14" s="601"/>
      <c r="EC14" s="657"/>
    </row>
    <row r="15" spans="2:143" ht="11.25" customHeight="1" x14ac:dyDescent="0.15">
      <c r="B15" s="610" t="s">
        <v>259</v>
      </c>
      <c r="C15" s="611"/>
      <c r="D15" s="611"/>
      <c r="E15" s="611"/>
      <c r="F15" s="611"/>
      <c r="G15" s="611"/>
      <c r="H15" s="611"/>
      <c r="I15" s="611"/>
      <c r="J15" s="611"/>
      <c r="K15" s="611"/>
      <c r="L15" s="611"/>
      <c r="M15" s="611"/>
      <c r="N15" s="611"/>
      <c r="O15" s="611"/>
      <c r="P15" s="611"/>
      <c r="Q15" s="612"/>
      <c r="R15" s="631" t="s">
        <v>128</v>
      </c>
      <c r="S15" s="601"/>
      <c r="T15" s="601"/>
      <c r="U15" s="601"/>
      <c r="V15" s="601"/>
      <c r="W15" s="601"/>
      <c r="X15" s="601"/>
      <c r="Y15" s="602"/>
      <c r="Z15" s="649" t="s">
        <v>128</v>
      </c>
      <c r="AA15" s="649"/>
      <c r="AB15" s="649"/>
      <c r="AC15" s="649"/>
      <c r="AD15" s="650" t="s">
        <v>128</v>
      </c>
      <c r="AE15" s="650"/>
      <c r="AF15" s="650"/>
      <c r="AG15" s="650"/>
      <c r="AH15" s="650"/>
      <c r="AI15" s="650"/>
      <c r="AJ15" s="650"/>
      <c r="AK15" s="650"/>
      <c r="AL15" s="632" t="s">
        <v>128</v>
      </c>
      <c r="AM15" s="635"/>
      <c r="AN15" s="635"/>
      <c r="AO15" s="651"/>
      <c r="AP15" s="610" t="s">
        <v>260</v>
      </c>
      <c r="AQ15" s="611"/>
      <c r="AR15" s="611"/>
      <c r="AS15" s="611"/>
      <c r="AT15" s="611"/>
      <c r="AU15" s="611"/>
      <c r="AV15" s="611"/>
      <c r="AW15" s="611"/>
      <c r="AX15" s="611"/>
      <c r="AY15" s="611"/>
      <c r="AZ15" s="611"/>
      <c r="BA15" s="611"/>
      <c r="BB15" s="611"/>
      <c r="BC15" s="611"/>
      <c r="BD15" s="611"/>
      <c r="BE15" s="611"/>
      <c r="BF15" s="612"/>
      <c r="BG15" s="631">
        <v>235605</v>
      </c>
      <c r="BH15" s="601"/>
      <c r="BI15" s="601"/>
      <c r="BJ15" s="601"/>
      <c r="BK15" s="601"/>
      <c r="BL15" s="601"/>
      <c r="BM15" s="601"/>
      <c r="BN15" s="602"/>
      <c r="BO15" s="649">
        <v>6.2</v>
      </c>
      <c r="BP15" s="649"/>
      <c r="BQ15" s="649"/>
      <c r="BR15" s="649"/>
      <c r="BS15" s="650" t="s">
        <v>128</v>
      </c>
      <c r="BT15" s="650"/>
      <c r="BU15" s="650"/>
      <c r="BV15" s="650"/>
      <c r="BW15" s="650"/>
      <c r="BX15" s="650"/>
      <c r="BY15" s="650"/>
      <c r="BZ15" s="650"/>
      <c r="CA15" s="650"/>
      <c r="CB15" s="688"/>
      <c r="CD15" s="610" t="s">
        <v>261</v>
      </c>
      <c r="CE15" s="611"/>
      <c r="CF15" s="611"/>
      <c r="CG15" s="611"/>
      <c r="CH15" s="611"/>
      <c r="CI15" s="611"/>
      <c r="CJ15" s="611"/>
      <c r="CK15" s="611"/>
      <c r="CL15" s="611"/>
      <c r="CM15" s="611"/>
      <c r="CN15" s="611"/>
      <c r="CO15" s="611"/>
      <c r="CP15" s="611"/>
      <c r="CQ15" s="612"/>
      <c r="CR15" s="631">
        <v>1567345</v>
      </c>
      <c r="CS15" s="601"/>
      <c r="CT15" s="601"/>
      <c r="CU15" s="601"/>
      <c r="CV15" s="601"/>
      <c r="CW15" s="601"/>
      <c r="CX15" s="601"/>
      <c r="CY15" s="602"/>
      <c r="CZ15" s="649">
        <v>11.2</v>
      </c>
      <c r="DA15" s="649"/>
      <c r="DB15" s="649"/>
      <c r="DC15" s="649"/>
      <c r="DD15" s="600">
        <v>178629</v>
      </c>
      <c r="DE15" s="601"/>
      <c r="DF15" s="601"/>
      <c r="DG15" s="601"/>
      <c r="DH15" s="601"/>
      <c r="DI15" s="601"/>
      <c r="DJ15" s="601"/>
      <c r="DK15" s="601"/>
      <c r="DL15" s="601"/>
      <c r="DM15" s="601"/>
      <c r="DN15" s="601"/>
      <c r="DO15" s="601"/>
      <c r="DP15" s="602"/>
      <c r="DQ15" s="600">
        <v>1241212</v>
      </c>
      <c r="DR15" s="601"/>
      <c r="DS15" s="601"/>
      <c r="DT15" s="601"/>
      <c r="DU15" s="601"/>
      <c r="DV15" s="601"/>
      <c r="DW15" s="601"/>
      <c r="DX15" s="601"/>
      <c r="DY15" s="601"/>
      <c r="DZ15" s="601"/>
      <c r="EA15" s="601"/>
      <c r="EB15" s="601"/>
      <c r="EC15" s="657"/>
    </row>
    <row r="16" spans="2:143" ht="11.25" customHeight="1" x14ac:dyDescent="0.15">
      <c r="B16" s="610" t="s">
        <v>262</v>
      </c>
      <c r="C16" s="611"/>
      <c r="D16" s="611"/>
      <c r="E16" s="611"/>
      <c r="F16" s="611"/>
      <c r="G16" s="611"/>
      <c r="H16" s="611"/>
      <c r="I16" s="611"/>
      <c r="J16" s="611"/>
      <c r="K16" s="611"/>
      <c r="L16" s="611"/>
      <c r="M16" s="611"/>
      <c r="N16" s="611"/>
      <c r="O16" s="611"/>
      <c r="P16" s="611"/>
      <c r="Q16" s="612"/>
      <c r="R16" s="631">
        <v>9714</v>
      </c>
      <c r="S16" s="601"/>
      <c r="T16" s="601"/>
      <c r="U16" s="601"/>
      <c r="V16" s="601"/>
      <c r="W16" s="601"/>
      <c r="X16" s="601"/>
      <c r="Y16" s="602"/>
      <c r="Z16" s="649">
        <v>0.1</v>
      </c>
      <c r="AA16" s="649"/>
      <c r="AB16" s="649"/>
      <c r="AC16" s="649"/>
      <c r="AD16" s="650">
        <v>9714</v>
      </c>
      <c r="AE16" s="650"/>
      <c r="AF16" s="650"/>
      <c r="AG16" s="650"/>
      <c r="AH16" s="650"/>
      <c r="AI16" s="650"/>
      <c r="AJ16" s="650"/>
      <c r="AK16" s="650"/>
      <c r="AL16" s="632">
        <v>0.1</v>
      </c>
      <c r="AM16" s="635"/>
      <c r="AN16" s="635"/>
      <c r="AO16" s="651"/>
      <c r="AP16" s="610" t="s">
        <v>263</v>
      </c>
      <c r="AQ16" s="611"/>
      <c r="AR16" s="611"/>
      <c r="AS16" s="611"/>
      <c r="AT16" s="611"/>
      <c r="AU16" s="611"/>
      <c r="AV16" s="611"/>
      <c r="AW16" s="611"/>
      <c r="AX16" s="611"/>
      <c r="AY16" s="611"/>
      <c r="AZ16" s="611"/>
      <c r="BA16" s="611"/>
      <c r="BB16" s="611"/>
      <c r="BC16" s="611"/>
      <c r="BD16" s="611"/>
      <c r="BE16" s="611"/>
      <c r="BF16" s="612"/>
      <c r="BG16" s="631" t="s">
        <v>128</v>
      </c>
      <c r="BH16" s="601"/>
      <c r="BI16" s="601"/>
      <c r="BJ16" s="601"/>
      <c r="BK16" s="601"/>
      <c r="BL16" s="601"/>
      <c r="BM16" s="601"/>
      <c r="BN16" s="602"/>
      <c r="BO16" s="649" t="s">
        <v>128</v>
      </c>
      <c r="BP16" s="649"/>
      <c r="BQ16" s="649"/>
      <c r="BR16" s="649"/>
      <c r="BS16" s="650" t="s">
        <v>128</v>
      </c>
      <c r="BT16" s="650"/>
      <c r="BU16" s="650"/>
      <c r="BV16" s="650"/>
      <c r="BW16" s="650"/>
      <c r="BX16" s="650"/>
      <c r="BY16" s="650"/>
      <c r="BZ16" s="650"/>
      <c r="CA16" s="650"/>
      <c r="CB16" s="688"/>
      <c r="CD16" s="610" t="s">
        <v>264</v>
      </c>
      <c r="CE16" s="611"/>
      <c r="CF16" s="611"/>
      <c r="CG16" s="611"/>
      <c r="CH16" s="611"/>
      <c r="CI16" s="611"/>
      <c r="CJ16" s="611"/>
      <c r="CK16" s="611"/>
      <c r="CL16" s="611"/>
      <c r="CM16" s="611"/>
      <c r="CN16" s="611"/>
      <c r="CO16" s="611"/>
      <c r="CP16" s="611"/>
      <c r="CQ16" s="612"/>
      <c r="CR16" s="631" t="s">
        <v>128</v>
      </c>
      <c r="CS16" s="601"/>
      <c r="CT16" s="601"/>
      <c r="CU16" s="601"/>
      <c r="CV16" s="601"/>
      <c r="CW16" s="601"/>
      <c r="CX16" s="601"/>
      <c r="CY16" s="602"/>
      <c r="CZ16" s="649" t="s">
        <v>128</v>
      </c>
      <c r="DA16" s="649"/>
      <c r="DB16" s="649"/>
      <c r="DC16" s="649"/>
      <c r="DD16" s="600" t="s">
        <v>128</v>
      </c>
      <c r="DE16" s="601"/>
      <c r="DF16" s="601"/>
      <c r="DG16" s="601"/>
      <c r="DH16" s="601"/>
      <c r="DI16" s="601"/>
      <c r="DJ16" s="601"/>
      <c r="DK16" s="601"/>
      <c r="DL16" s="601"/>
      <c r="DM16" s="601"/>
      <c r="DN16" s="601"/>
      <c r="DO16" s="601"/>
      <c r="DP16" s="602"/>
      <c r="DQ16" s="600" t="s">
        <v>128</v>
      </c>
      <c r="DR16" s="601"/>
      <c r="DS16" s="601"/>
      <c r="DT16" s="601"/>
      <c r="DU16" s="601"/>
      <c r="DV16" s="601"/>
      <c r="DW16" s="601"/>
      <c r="DX16" s="601"/>
      <c r="DY16" s="601"/>
      <c r="DZ16" s="601"/>
      <c r="EA16" s="601"/>
      <c r="EB16" s="601"/>
      <c r="EC16" s="657"/>
    </row>
    <row r="17" spans="2:133" ht="11.25" customHeight="1" x14ac:dyDescent="0.15">
      <c r="B17" s="610" t="s">
        <v>265</v>
      </c>
      <c r="C17" s="611"/>
      <c r="D17" s="611"/>
      <c r="E17" s="611"/>
      <c r="F17" s="611"/>
      <c r="G17" s="611"/>
      <c r="H17" s="611"/>
      <c r="I17" s="611"/>
      <c r="J17" s="611"/>
      <c r="K17" s="611"/>
      <c r="L17" s="611"/>
      <c r="M17" s="611"/>
      <c r="N17" s="611"/>
      <c r="O17" s="611"/>
      <c r="P17" s="611"/>
      <c r="Q17" s="612"/>
      <c r="R17" s="631">
        <v>38149</v>
      </c>
      <c r="S17" s="601"/>
      <c r="T17" s="601"/>
      <c r="U17" s="601"/>
      <c r="V17" s="601"/>
      <c r="W17" s="601"/>
      <c r="X17" s="601"/>
      <c r="Y17" s="602"/>
      <c r="Z17" s="649">
        <v>0.3</v>
      </c>
      <c r="AA17" s="649"/>
      <c r="AB17" s="649"/>
      <c r="AC17" s="649"/>
      <c r="AD17" s="650">
        <v>38149</v>
      </c>
      <c r="AE17" s="650"/>
      <c r="AF17" s="650"/>
      <c r="AG17" s="650"/>
      <c r="AH17" s="650"/>
      <c r="AI17" s="650"/>
      <c r="AJ17" s="650"/>
      <c r="AK17" s="650"/>
      <c r="AL17" s="632">
        <v>0.5</v>
      </c>
      <c r="AM17" s="635"/>
      <c r="AN17" s="635"/>
      <c r="AO17" s="651"/>
      <c r="AP17" s="610" t="s">
        <v>266</v>
      </c>
      <c r="AQ17" s="611"/>
      <c r="AR17" s="611"/>
      <c r="AS17" s="611"/>
      <c r="AT17" s="611"/>
      <c r="AU17" s="611"/>
      <c r="AV17" s="611"/>
      <c r="AW17" s="611"/>
      <c r="AX17" s="611"/>
      <c r="AY17" s="611"/>
      <c r="AZ17" s="611"/>
      <c r="BA17" s="611"/>
      <c r="BB17" s="611"/>
      <c r="BC17" s="611"/>
      <c r="BD17" s="611"/>
      <c r="BE17" s="611"/>
      <c r="BF17" s="612"/>
      <c r="BG17" s="631" t="s">
        <v>128</v>
      </c>
      <c r="BH17" s="601"/>
      <c r="BI17" s="601"/>
      <c r="BJ17" s="601"/>
      <c r="BK17" s="601"/>
      <c r="BL17" s="601"/>
      <c r="BM17" s="601"/>
      <c r="BN17" s="602"/>
      <c r="BO17" s="649" t="s">
        <v>128</v>
      </c>
      <c r="BP17" s="649"/>
      <c r="BQ17" s="649"/>
      <c r="BR17" s="649"/>
      <c r="BS17" s="650" t="s">
        <v>128</v>
      </c>
      <c r="BT17" s="650"/>
      <c r="BU17" s="650"/>
      <c r="BV17" s="650"/>
      <c r="BW17" s="650"/>
      <c r="BX17" s="650"/>
      <c r="BY17" s="650"/>
      <c r="BZ17" s="650"/>
      <c r="CA17" s="650"/>
      <c r="CB17" s="688"/>
      <c r="CD17" s="610" t="s">
        <v>267</v>
      </c>
      <c r="CE17" s="611"/>
      <c r="CF17" s="611"/>
      <c r="CG17" s="611"/>
      <c r="CH17" s="611"/>
      <c r="CI17" s="611"/>
      <c r="CJ17" s="611"/>
      <c r="CK17" s="611"/>
      <c r="CL17" s="611"/>
      <c r="CM17" s="611"/>
      <c r="CN17" s="611"/>
      <c r="CO17" s="611"/>
      <c r="CP17" s="611"/>
      <c r="CQ17" s="612"/>
      <c r="CR17" s="631">
        <v>1460091</v>
      </c>
      <c r="CS17" s="601"/>
      <c r="CT17" s="601"/>
      <c r="CU17" s="601"/>
      <c r="CV17" s="601"/>
      <c r="CW17" s="601"/>
      <c r="CX17" s="601"/>
      <c r="CY17" s="602"/>
      <c r="CZ17" s="649">
        <v>10.4</v>
      </c>
      <c r="DA17" s="649"/>
      <c r="DB17" s="649"/>
      <c r="DC17" s="649"/>
      <c r="DD17" s="600" t="s">
        <v>128</v>
      </c>
      <c r="DE17" s="601"/>
      <c r="DF17" s="601"/>
      <c r="DG17" s="601"/>
      <c r="DH17" s="601"/>
      <c r="DI17" s="601"/>
      <c r="DJ17" s="601"/>
      <c r="DK17" s="601"/>
      <c r="DL17" s="601"/>
      <c r="DM17" s="601"/>
      <c r="DN17" s="601"/>
      <c r="DO17" s="601"/>
      <c r="DP17" s="602"/>
      <c r="DQ17" s="600">
        <v>1460091</v>
      </c>
      <c r="DR17" s="601"/>
      <c r="DS17" s="601"/>
      <c r="DT17" s="601"/>
      <c r="DU17" s="601"/>
      <c r="DV17" s="601"/>
      <c r="DW17" s="601"/>
      <c r="DX17" s="601"/>
      <c r="DY17" s="601"/>
      <c r="DZ17" s="601"/>
      <c r="EA17" s="601"/>
      <c r="EB17" s="601"/>
      <c r="EC17" s="657"/>
    </row>
    <row r="18" spans="2:133" ht="11.25" customHeight="1" x14ac:dyDescent="0.15">
      <c r="B18" s="610" t="s">
        <v>268</v>
      </c>
      <c r="C18" s="611"/>
      <c r="D18" s="611"/>
      <c r="E18" s="611"/>
      <c r="F18" s="611"/>
      <c r="G18" s="611"/>
      <c r="H18" s="611"/>
      <c r="I18" s="611"/>
      <c r="J18" s="611"/>
      <c r="K18" s="611"/>
      <c r="L18" s="611"/>
      <c r="M18" s="611"/>
      <c r="N18" s="611"/>
      <c r="O18" s="611"/>
      <c r="P18" s="611"/>
      <c r="Q18" s="612"/>
      <c r="R18" s="631">
        <v>72546</v>
      </c>
      <c r="S18" s="601"/>
      <c r="T18" s="601"/>
      <c r="U18" s="601"/>
      <c r="V18" s="601"/>
      <c r="W18" s="601"/>
      <c r="X18" s="601"/>
      <c r="Y18" s="602"/>
      <c r="Z18" s="649">
        <v>0.5</v>
      </c>
      <c r="AA18" s="649"/>
      <c r="AB18" s="649"/>
      <c r="AC18" s="649"/>
      <c r="AD18" s="650">
        <v>70723</v>
      </c>
      <c r="AE18" s="650"/>
      <c r="AF18" s="650"/>
      <c r="AG18" s="650"/>
      <c r="AH18" s="650"/>
      <c r="AI18" s="650"/>
      <c r="AJ18" s="650"/>
      <c r="AK18" s="650"/>
      <c r="AL18" s="632">
        <v>0.89999997615814209</v>
      </c>
      <c r="AM18" s="635"/>
      <c r="AN18" s="635"/>
      <c r="AO18" s="651"/>
      <c r="AP18" s="610" t="s">
        <v>269</v>
      </c>
      <c r="AQ18" s="611"/>
      <c r="AR18" s="611"/>
      <c r="AS18" s="611"/>
      <c r="AT18" s="611"/>
      <c r="AU18" s="611"/>
      <c r="AV18" s="611"/>
      <c r="AW18" s="611"/>
      <c r="AX18" s="611"/>
      <c r="AY18" s="611"/>
      <c r="AZ18" s="611"/>
      <c r="BA18" s="611"/>
      <c r="BB18" s="611"/>
      <c r="BC18" s="611"/>
      <c r="BD18" s="611"/>
      <c r="BE18" s="611"/>
      <c r="BF18" s="612"/>
      <c r="BG18" s="631" t="s">
        <v>128</v>
      </c>
      <c r="BH18" s="601"/>
      <c r="BI18" s="601"/>
      <c r="BJ18" s="601"/>
      <c r="BK18" s="601"/>
      <c r="BL18" s="601"/>
      <c r="BM18" s="601"/>
      <c r="BN18" s="602"/>
      <c r="BO18" s="649" t="s">
        <v>128</v>
      </c>
      <c r="BP18" s="649"/>
      <c r="BQ18" s="649"/>
      <c r="BR18" s="649"/>
      <c r="BS18" s="650" t="s">
        <v>128</v>
      </c>
      <c r="BT18" s="650"/>
      <c r="BU18" s="650"/>
      <c r="BV18" s="650"/>
      <c r="BW18" s="650"/>
      <c r="BX18" s="650"/>
      <c r="BY18" s="650"/>
      <c r="BZ18" s="650"/>
      <c r="CA18" s="650"/>
      <c r="CB18" s="688"/>
      <c r="CD18" s="610" t="s">
        <v>270</v>
      </c>
      <c r="CE18" s="611"/>
      <c r="CF18" s="611"/>
      <c r="CG18" s="611"/>
      <c r="CH18" s="611"/>
      <c r="CI18" s="611"/>
      <c r="CJ18" s="611"/>
      <c r="CK18" s="611"/>
      <c r="CL18" s="611"/>
      <c r="CM18" s="611"/>
      <c r="CN18" s="611"/>
      <c r="CO18" s="611"/>
      <c r="CP18" s="611"/>
      <c r="CQ18" s="612"/>
      <c r="CR18" s="631" t="s">
        <v>128</v>
      </c>
      <c r="CS18" s="601"/>
      <c r="CT18" s="601"/>
      <c r="CU18" s="601"/>
      <c r="CV18" s="601"/>
      <c r="CW18" s="601"/>
      <c r="CX18" s="601"/>
      <c r="CY18" s="602"/>
      <c r="CZ18" s="649" t="s">
        <v>128</v>
      </c>
      <c r="DA18" s="649"/>
      <c r="DB18" s="649"/>
      <c r="DC18" s="649"/>
      <c r="DD18" s="600" t="s">
        <v>128</v>
      </c>
      <c r="DE18" s="601"/>
      <c r="DF18" s="601"/>
      <c r="DG18" s="601"/>
      <c r="DH18" s="601"/>
      <c r="DI18" s="601"/>
      <c r="DJ18" s="601"/>
      <c r="DK18" s="601"/>
      <c r="DL18" s="601"/>
      <c r="DM18" s="601"/>
      <c r="DN18" s="601"/>
      <c r="DO18" s="601"/>
      <c r="DP18" s="602"/>
      <c r="DQ18" s="600" t="s">
        <v>128</v>
      </c>
      <c r="DR18" s="601"/>
      <c r="DS18" s="601"/>
      <c r="DT18" s="601"/>
      <c r="DU18" s="601"/>
      <c r="DV18" s="601"/>
      <c r="DW18" s="601"/>
      <c r="DX18" s="601"/>
      <c r="DY18" s="601"/>
      <c r="DZ18" s="601"/>
      <c r="EA18" s="601"/>
      <c r="EB18" s="601"/>
      <c r="EC18" s="657"/>
    </row>
    <row r="19" spans="2:133" ht="11.25" customHeight="1" x14ac:dyDescent="0.15">
      <c r="B19" s="610" t="s">
        <v>271</v>
      </c>
      <c r="C19" s="611"/>
      <c r="D19" s="611"/>
      <c r="E19" s="611"/>
      <c r="F19" s="611"/>
      <c r="G19" s="611"/>
      <c r="H19" s="611"/>
      <c r="I19" s="611"/>
      <c r="J19" s="611"/>
      <c r="K19" s="611"/>
      <c r="L19" s="611"/>
      <c r="M19" s="611"/>
      <c r="N19" s="611"/>
      <c r="O19" s="611"/>
      <c r="P19" s="611"/>
      <c r="Q19" s="612"/>
      <c r="R19" s="631">
        <v>31209</v>
      </c>
      <c r="S19" s="601"/>
      <c r="T19" s="601"/>
      <c r="U19" s="601"/>
      <c r="V19" s="601"/>
      <c r="W19" s="601"/>
      <c r="X19" s="601"/>
      <c r="Y19" s="602"/>
      <c r="Z19" s="649">
        <v>0.2</v>
      </c>
      <c r="AA19" s="649"/>
      <c r="AB19" s="649"/>
      <c r="AC19" s="649"/>
      <c r="AD19" s="650">
        <v>31209</v>
      </c>
      <c r="AE19" s="650"/>
      <c r="AF19" s="650"/>
      <c r="AG19" s="650"/>
      <c r="AH19" s="650"/>
      <c r="AI19" s="650"/>
      <c r="AJ19" s="650"/>
      <c r="AK19" s="650"/>
      <c r="AL19" s="632">
        <v>0.4</v>
      </c>
      <c r="AM19" s="635"/>
      <c r="AN19" s="635"/>
      <c r="AO19" s="651"/>
      <c r="AP19" s="610" t="s">
        <v>272</v>
      </c>
      <c r="AQ19" s="611"/>
      <c r="AR19" s="611"/>
      <c r="AS19" s="611"/>
      <c r="AT19" s="611"/>
      <c r="AU19" s="611"/>
      <c r="AV19" s="611"/>
      <c r="AW19" s="611"/>
      <c r="AX19" s="611"/>
      <c r="AY19" s="611"/>
      <c r="AZ19" s="611"/>
      <c r="BA19" s="611"/>
      <c r="BB19" s="611"/>
      <c r="BC19" s="611"/>
      <c r="BD19" s="611"/>
      <c r="BE19" s="611"/>
      <c r="BF19" s="612"/>
      <c r="BG19" s="631">
        <v>167444</v>
      </c>
      <c r="BH19" s="601"/>
      <c r="BI19" s="601"/>
      <c r="BJ19" s="601"/>
      <c r="BK19" s="601"/>
      <c r="BL19" s="601"/>
      <c r="BM19" s="601"/>
      <c r="BN19" s="602"/>
      <c r="BO19" s="649">
        <v>4.4000000000000004</v>
      </c>
      <c r="BP19" s="649"/>
      <c r="BQ19" s="649"/>
      <c r="BR19" s="649"/>
      <c r="BS19" s="650" t="s">
        <v>128</v>
      </c>
      <c r="BT19" s="650"/>
      <c r="BU19" s="650"/>
      <c r="BV19" s="650"/>
      <c r="BW19" s="650"/>
      <c r="BX19" s="650"/>
      <c r="BY19" s="650"/>
      <c r="BZ19" s="650"/>
      <c r="CA19" s="650"/>
      <c r="CB19" s="688"/>
      <c r="CD19" s="610" t="s">
        <v>273</v>
      </c>
      <c r="CE19" s="611"/>
      <c r="CF19" s="611"/>
      <c r="CG19" s="611"/>
      <c r="CH19" s="611"/>
      <c r="CI19" s="611"/>
      <c r="CJ19" s="611"/>
      <c r="CK19" s="611"/>
      <c r="CL19" s="611"/>
      <c r="CM19" s="611"/>
      <c r="CN19" s="611"/>
      <c r="CO19" s="611"/>
      <c r="CP19" s="611"/>
      <c r="CQ19" s="612"/>
      <c r="CR19" s="631" t="s">
        <v>128</v>
      </c>
      <c r="CS19" s="601"/>
      <c r="CT19" s="601"/>
      <c r="CU19" s="601"/>
      <c r="CV19" s="601"/>
      <c r="CW19" s="601"/>
      <c r="CX19" s="601"/>
      <c r="CY19" s="602"/>
      <c r="CZ19" s="649" t="s">
        <v>128</v>
      </c>
      <c r="DA19" s="649"/>
      <c r="DB19" s="649"/>
      <c r="DC19" s="649"/>
      <c r="DD19" s="600" t="s">
        <v>128</v>
      </c>
      <c r="DE19" s="601"/>
      <c r="DF19" s="601"/>
      <c r="DG19" s="601"/>
      <c r="DH19" s="601"/>
      <c r="DI19" s="601"/>
      <c r="DJ19" s="601"/>
      <c r="DK19" s="601"/>
      <c r="DL19" s="601"/>
      <c r="DM19" s="601"/>
      <c r="DN19" s="601"/>
      <c r="DO19" s="601"/>
      <c r="DP19" s="602"/>
      <c r="DQ19" s="600" t="s">
        <v>128</v>
      </c>
      <c r="DR19" s="601"/>
      <c r="DS19" s="601"/>
      <c r="DT19" s="601"/>
      <c r="DU19" s="601"/>
      <c r="DV19" s="601"/>
      <c r="DW19" s="601"/>
      <c r="DX19" s="601"/>
      <c r="DY19" s="601"/>
      <c r="DZ19" s="601"/>
      <c r="EA19" s="601"/>
      <c r="EB19" s="601"/>
      <c r="EC19" s="657"/>
    </row>
    <row r="20" spans="2:133" ht="11.25" customHeight="1" x14ac:dyDescent="0.15">
      <c r="B20" s="610" t="s">
        <v>274</v>
      </c>
      <c r="C20" s="611"/>
      <c r="D20" s="611"/>
      <c r="E20" s="611"/>
      <c r="F20" s="611"/>
      <c r="G20" s="611"/>
      <c r="H20" s="611"/>
      <c r="I20" s="611"/>
      <c r="J20" s="611"/>
      <c r="K20" s="611"/>
      <c r="L20" s="611"/>
      <c r="M20" s="611"/>
      <c r="N20" s="611"/>
      <c r="O20" s="611"/>
      <c r="P20" s="611"/>
      <c r="Q20" s="612"/>
      <c r="R20" s="631">
        <v>3273</v>
      </c>
      <c r="S20" s="601"/>
      <c r="T20" s="601"/>
      <c r="U20" s="601"/>
      <c r="V20" s="601"/>
      <c r="W20" s="601"/>
      <c r="X20" s="601"/>
      <c r="Y20" s="602"/>
      <c r="Z20" s="649">
        <v>0</v>
      </c>
      <c r="AA20" s="649"/>
      <c r="AB20" s="649"/>
      <c r="AC20" s="649"/>
      <c r="AD20" s="650">
        <v>3273</v>
      </c>
      <c r="AE20" s="650"/>
      <c r="AF20" s="650"/>
      <c r="AG20" s="650"/>
      <c r="AH20" s="650"/>
      <c r="AI20" s="650"/>
      <c r="AJ20" s="650"/>
      <c r="AK20" s="650"/>
      <c r="AL20" s="632">
        <v>0</v>
      </c>
      <c r="AM20" s="635"/>
      <c r="AN20" s="635"/>
      <c r="AO20" s="651"/>
      <c r="AP20" s="610" t="s">
        <v>275</v>
      </c>
      <c r="AQ20" s="611"/>
      <c r="AR20" s="611"/>
      <c r="AS20" s="611"/>
      <c r="AT20" s="611"/>
      <c r="AU20" s="611"/>
      <c r="AV20" s="611"/>
      <c r="AW20" s="611"/>
      <c r="AX20" s="611"/>
      <c r="AY20" s="611"/>
      <c r="AZ20" s="611"/>
      <c r="BA20" s="611"/>
      <c r="BB20" s="611"/>
      <c r="BC20" s="611"/>
      <c r="BD20" s="611"/>
      <c r="BE20" s="611"/>
      <c r="BF20" s="612"/>
      <c r="BG20" s="631">
        <v>167444</v>
      </c>
      <c r="BH20" s="601"/>
      <c r="BI20" s="601"/>
      <c r="BJ20" s="601"/>
      <c r="BK20" s="601"/>
      <c r="BL20" s="601"/>
      <c r="BM20" s="601"/>
      <c r="BN20" s="602"/>
      <c r="BO20" s="649">
        <v>4.4000000000000004</v>
      </c>
      <c r="BP20" s="649"/>
      <c r="BQ20" s="649"/>
      <c r="BR20" s="649"/>
      <c r="BS20" s="650" t="s">
        <v>128</v>
      </c>
      <c r="BT20" s="650"/>
      <c r="BU20" s="650"/>
      <c r="BV20" s="650"/>
      <c r="BW20" s="650"/>
      <c r="BX20" s="650"/>
      <c r="BY20" s="650"/>
      <c r="BZ20" s="650"/>
      <c r="CA20" s="650"/>
      <c r="CB20" s="688"/>
      <c r="CD20" s="610" t="s">
        <v>276</v>
      </c>
      <c r="CE20" s="611"/>
      <c r="CF20" s="611"/>
      <c r="CG20" s="611"/>
      <c r="CH20" s="611"/>
      <c r="CI20" s="611"/>
      <c r="CJ20" s="611"/>
      <c r="CK20" s="611"/>
      <c r="CL20" s="611"/>
      <c r="CM20" s="611"/>
      <c r="CN20" s="611"/>
      <c r="CO20" s="611"/>
      <c r="CP20" s="611"/>
      <c r="CQ20" s="612"/>
      <c r="CR20" s="631">
        <v>14047320</v>
      </c>
      <c r="CS20" s="601"/>
      <c r="CT20" s="601"/>
      <c r="CU20" s="601"/>
      <c r="CV20" s="601"/>
      <c r="CW20" s="601"/>
      <c r="CX20" s="601"/>
      <c r="CY20" s="602"/>
      <c r="CZ20" s="649">
        <v>100</v>
      </c>
      <c r="DA20" s="649"/>
      <c r="DB20" s="649"/>
      <c r="DC20" s="649"/>
      <c r="DD20" s="600">
        <v>1725341</v>
      </c>
      <c r="DE20" s="601"/>
      <c r="DF20" s="601"/>
      <c r="DG20" s="601"/>
      <c r="DH20" s="601"/>
      <c r="DI20" s="601"/>
      <c r="DJ20" s="601"/>
      <c r="DK20" s="601"/>
      <c r="DL20" s="601"/>
      <c r="DM20" s="601"/>
      <c r="DN20" s="601"/>
      <c r="DO20" s="601"/>
      <c r="DP20" s="602"/>
      <c r="DQ20" s="600">
        <v>8820689</v>
      </c>
      <c r="DR20" s="601"/>
      <c r="DS20" s="601"/>
      <c r="DT20" s="601"/>
      <c r="DU20" s="601"/>
      <c r="DV20" s="601"/>
      <c r="DW20" s="601"/>
      <c r="DX20" s="601"/>
      <c r="DY20" s="601"/>
      <c r="DZ20" s="601"/>
      <c r="EA20" s="601"/>
      <c r="EB20" s="601"/>
      <c r="EC20" s="657"/>
    </row>
    <row r="21" spans="2:133" ht="11.25" customHeight="1" x14ac:dyDescent="0.15">
      <c r="B21" s="610" t="s">
        <v>277</v>
      </c>
      <c r="C21" s="611"/>
      <c r="D21" s="611"/>
      <c r="E21" s="611"/>
      <c r="F21" s="611"/>
      <c r="G21" s="611"/>
      <c r="H21" s="611"/>
      <c r="I21" s="611"/>
      <c r="J21" s="611"/>
      <c r="K21" s="611"/>
      <c r="L21" s="611"/>
      <c r="M21" s="611"/>
      <c r="N21" s="611"/>
      <c r="O21" s="611"/>
      <c r="P21" s="611"/>
      <c r="Q21" s="612"/>
      <c r="R21" s="631">
        <v>1831</v>
      </c>
      <c r="S21" s="601"/>
      <c r="T21" s="601"/>
      <c r="U21" s="601"/>
      <c r="V21" s="601"/>
      <c r="W21" s="601"/>
      <c r="X21" s="601"/>
      <c r="Y21" s="602"/>
      <c r="Z21" s="649">
        <v>0</v>
      </c>
      <c r="AA21" s="649"/>
      <c r="AB21" s="649"/>
      <c r="AC21" s="649"/>
      <c r="AD21" s="650">
        <v>1831</v>
      </c>
      <c r="AE21" s="650"/>
      <c r="AF21" s="650"/>
      <c r="AG21" s="650"/>
      <c r="AH21" s="650"/>
      <c r="AI21" s="650"/>
      <c r="AJ21" s="650"/>
      <c r="AK21" s="650"/>
      <c r="AL21" s="632">
        <v>0</v>
      </c>
      <c r="AM21" s="635"/>
      <c r="AN21" s="635"/>
      <c r="AO21" s="651"/>
      <c r="AP21" s="610" t="s">
        <v>278</v>
      </c>
      <c r="AQ21" s="696"/>
      <c r="AR21" s="696"/>
      <c r="AS21" s="696"/>
      <c r="AT21" s="696"/>
      <c r="AU21" s="696"/>
      <c r="AV21" s="696"/>
      <c r="AW21" s="696"/>
      <c r="AX21" s="696"/>
      <c r="AY21" s="696"/>
      <c r="AZ21" s="696"/>
      <c r="BA21" s="696"/>
      <c r="BB21" s="696"/>
      <c r="BC21" s="696"/>
      <c r="BD21" s="696"/>
      <c r="BE21" s="696"/>
      <c r="BF21" s="697"/>
      <c r="BG21" s="631" t="s">
        <v>128</v>
      </c>
      <c r="BH21" s="601"/>
      <c r="BI21" s="601"/>
      <c r="BJ21" s="601"/>
      <c r="BK21" s="601"/>
      <c r="BL21" s="601"/>
      <c r="BM21" s="601"/>
      <c r="BN21" s="602"/>
      <c r="BO21" s="649" t="s">
        <v>128</v>
      </c>
      <c r="BP21" s="649"/>
      <c r="BQ21" s="649"/>
      <c r="BR21" s="649"/>
      <c r="BS21" s="650" t="s">
        <v>128</v>
      </c>
      <c r="BT21" s="650"/>
      <c r="BU21" s="650"/>
      <c r="BV21" s="650"/>
      <c r="BW21" s="650"/>
      <c r="BX21" s="650"/>
      <c r="BY21" s="650"/>
      <c r="BZ21" s="650"/>
      <c r="CA21" s="650"/>
      <c r="CB21" s="688"/>
      <c r="CD21" s="613"/>
      <c r="CE21" s="614"/>
      <c r="CF21" s="614"/>
      <c r="CG21" s="614"/>
      <c r="CH21" s="614"/>
      <c r="CI21" s="614"/>
      <c r="CJ21" s="614"/>
      <c r="CK21" s="614"/>
      <c r="CL21" s="614"/>
      <c r="CM21" s="614"/>
      <c r="CN21" s="614"/>
      <c r="CO21" s="614"/>
      <c r="CP21" s="614"/>
      <c r="CQ21" s="615"/>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279</v>
      </c>
      <c r="C22" s="681"/>
      <c r="D22" s="681"/>
      <c r="E22" s="681"/>
      <c r="F22" s="681"/>
      <c r="G22" s="681"/>
      <c r="H22" s="681"/>
      <c r="I22" s="681"/>
      <c r="J22" s="681"/>
      <c r="K22" s="681"/>
      <c r="L22" s="681"/>
      <c r="M22" s="681"/>
      <c r="N22" s="681"/>
      <c r="O22" s="681"/>
      <c r="P22" s="681"/>
      <c r="Q22" s="682"/>
      <c r="R22" s="631">
        <v>36233</v>
      </c>
      <c r="S22" s="601"/>
      <c r="T22" s="601"/>
      <c r="U22" s="601"/>
      <c r="V22" s="601"/>
      <c r="W22" s="601"/>
      <c r="X22" s="601"/>
      <c r="Y22" s="602"/>
      <c r="Z22" s="649">
        <v>0.2</v>
      </c>
      <c r="AA22" s="649"/>
      <c r="AB22" s="649"/>
      <c r="AC22" s="649"/>
      <c r="AD22" s="650">
        <v>34410</v>
      </c>
      <c r="AE22" s="650"/>
      <c r="AF22" s="650"/>
      <c r="AG22" s="650"/>
      <c r="AH22" s="650"/>
      <c r="AI22" s="650"/>
      <c r="AJ22" s="650"/>
      <c r="AK22" s="650"/>
      <c r="AL22" s="632">
        <v>0.5</v>
      </c>
      <c r="AM22" s="635"/>
      <c r="AN22" s="635"/>
      <c r="AO22" s="651"/>
      <c r="AP22" s="610" t="s">
        <v>280</v>
      </c>
      <c r="AQ22" s="696"/>
      <c r="AR22" s="696"/>
      <c r="AS22" s="696"/>
      <c r="AT22" s="696"/>
      <c r="AU22" s="696"/>
      <c r="AV22" s="696"/>
      <c r="AW22" s="696"/>
      <c r="AX22" s="696"/>
      <c r="AY22" s="696"/>
      <c r="AZ22" s="696"/>
      <c r="BA22" s="696"/>
      <c r="BB22" s="696"/>
      <c r="BC22" s="696"/>
      <c r="BD22" s="696"/>
      <c r="BE22" s="696"/>
      <c r="BF22" s="697"/>
      <c r="BG22" s="631" t="s">
        <v>128</v>
      </c>
      <c r="BH22" s="601"/>
      <c r="BI22" s="601"/>
      <c r="BJ22" s="601"/>
      <c r="BK22" s="601"/>
      <c r="BL22" s="601"/>
      <c r="BM22" s="601"/>
      <c r="BN22" s="602"/>
      <c r="BO22" s="649" t="s">
        <v>128</v>
      </c>
      <c r="BP22" s="649"/>
      <c r="BQ22" s="649"/>
      <c r="BR22" s="649"/>
      <c r="BS22" s="650" t="s">
        <v>128</v>
      </c>
      <c r="BT22" s="650"/>
      <c r="BU22" s="650"/>
      <c r="BV22" s="650"/>
      <c r="BW22" s="650"/>
      <c r="BX22" s="650"/>
      <c r="BY22" s="650"/>
      <c r="BZ22" s="650"/>
      <c r="CA22" s="650"/>
      <c r="CB22" s="688"/>
      <c r="CD22" s="676" t="s">
        <v>281</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10" t="s">
        <v>282</v>
      </c>
      <c r="C23" s="611"/>
      <c r="D23" s="611"/>
      <c r="E23" s="611"/>
      <c r="F23" s="611"/>
      <c r="G23" s="611"/>
      <c r="H23" s="611"/>
      <c r="I23" s="611"/>
      <c r="J23" s="611"/>
      <c r="K23" s="611"/>
      <c r="L23" s="611"/>
      <c r="M23" s="611"/>
      <c r="N23" s="611"/>
      <c r="O23" s="611"/>
      <c r="P23" s="611"/>
      <c r="Q23" s="612"/>
      <c r="R23" s="631">
        <v>3314906</v>
      </c>
      <c r="S23" s="601"/>
      <c r="T23" s="601"/>
      <c r="U23" s="601"/>
      <c r="V23" s="601"/>
      <c r="W23" s="601"/>
      <c r="X23" s="601"/>
      <c r="Y23" s="602"/>
      <c r="Z23" s="649">
        <v>22.2</v>
      </c>
      <c r="AA23" s="649"/>
      <c r="AB23" s="649"/>
      <c r="AC23" s="649"/>
      <c r="AD23" s="650">
        <v>2913720</v>
      </c>
      <c r="AE23" s="650"/>
      <c r="AF23" s="650"/>
      <c r="AG23" s="650"/>
      <c r="AH23" s="650"/>
      <c r="AI23" s="650"/>
      <c r="AJ23" s="650"/>
      <c r="AK23" s="650"/>
      <c r="AL23" s="632">
        <v>38.5</v>
      </c>
      <c r="AM23" s="635"/>
      <c r="AN23" s="635"/>
      <c r="AO23" s="651"/>
      <c r="AP23" s="610" t="s">
        <v>283</v>
      </c>
      <c r="AQ23" s="696"/>
      <c r="AR23" s="696"/>
      <c r="AS23" s="696"/>
      <c r="AT23" s="696"/>
      <c r="AU23" s="696"/>
      <c r="AV23" s="696"/>
      <c r="AW23" s="696"/>
      <c r="AX23" s="696"/>
      <c r="AY23" s="696"/>
      <c r="AZ23" s="696"/>
      <c r="BA23" s="696"/>
      <c r="BB23" s="696"/>
      <c r="BC23" s="696"/>
      <c r="BD23" s="696"/>
      <c r="BE23" s="696"/>
      <c r="BF23" s="697"/>
      <c r="BG23" s="631">
        <v>167444</v>
      </c>
      <c r="BH23" s="601"/>
      <c r="BI23" s="601"/>
      <c r="BJ23" s="601"/>
      <c r="BK23" s="601"/>
      <c r="BL23" s="601"/>
      <c r="BM23" s="601"/>
      <c r="BN23" s="602"/>
      <c r="BO23" s="649">
        <v>4.4000000000000004</v>
      </c>
      <c r="BP23" s="649"/>
      <c r="BQ23" s="649"/>
      <c r="BR23" s="649"/>
      <c r="BS23" s="650" t="s">
        <v>128</v>
      </c>
      <c r="BT23" s="650"/>
      <c r="BU23" s="650"/>
      <c r="BV23" s="650"/>
      <c r="BW23" s="650"/>
      <c r="BX23" s="650"/>
      <c r="BY23" s="650"/>
      <c r="BZ23" s="650"/>
      <c r="CA23" s="650"/>
      <c r="CB23" s="688"/>
      <c r="CD23" s="676" t="s">
        <v>222</v>
      </c>
      <c r="CE23" s="677"/>
      <c r="CF23" s="677"/>
      <c r="CG23" s="677"/>
      <c r="CH23" s="677"/>
      <c r="CI23" s="677"/>
      <c r="CJ23" s="677"/>
      <c r="CK23" s="677"/>
      <c r="CL23" s="677"/>
      <c r="CM23" s="677"/>
      <c r="CN23" s="677"/>
      <c r="CO23" s="677"/>
      <c r="CP23" s="677"/>
      <c r="CQ23" s="678"/>
      <c r="CR23" s="676" t="s">
        <v>284</v>
      </c>
      <c r="CS23" s="677"/>
      <c r="CT23" s="677"/>
      <c r="CU23" s="677"/>
      <c r="CV23" s="677"/>
      <c r="CW23" s="677"/>
      <c r="CX23" s="677"/>
      <c r="CY23" s="678"/>
      <c r="CZ23" s="676" t="s">
        <v>285</v>
      </c>
      <c r="DA23" s="677"/>
      <c r="DB23" s="677"/>
      <c r="DC23" s="678"/>
      <c r="DD23" s="676" t="s">
        <v>286</v>
      </c>
      <c r="DE23" s="677"/>
      <c r="DF23" s="677"/>
      <c r="DG23" s="677"/>
      <c r="DH23" s="677"/>
      <c r="DI23" s="677"/>
      <c r="DJ23" s="677"/>
      <c r="DK23" s="678"/>
      <c r="DL23" s="703" t="s">
        <v>287</v>
      </c>
      <c r="DM23" s="704"/>
      <c r="DN23" s="704"/>
      <c r="DO23" s="704"/>
      <c r="DP23" s="704"/>
      <c r="DQ23" s="704"/>
      <c r="DR23" s="704"/>
      <c r="DS23" s="704"/>
      <c r="DT23" s="704"/>
      <c r="DU23" s="704"/>
      <c r="DV23" s="705"/>
      <c r="DW23" s="676" t="s">
        <v>288</v>
      </c>
      <c r="DX23" s="677"/>
      <c r="DY23" s="677"/>
      <c r="DZ23" s="677"/>
      <c r="EA23" s="677"/>
      <c r="EB23" s="677"/>
      <c r="EC23" s="678"/>
    </row>
    <row r="24" spans="2:133" ht="11.25" customHeight="1" x14ac:dyDescent="0.15">
      <c r="B24" s="610" t="s">
        <v>289</v>
      </c>
      <c r="C24" s="611"/>
      <c r="D24" s="611"/>
      <c r="E24" s="611"/>
      <c r="F24" s="611"/>
      <c r="G24" s="611"/>
      <c r="H24" s="611"/>
      <c r="I24" s="611"/>
      <c r="J24" s="611"/>
      <c r="K24" s="611"/>
      <c r="L24" s="611"/>
      <c r="M24" s="611"/>
      <c r="N24" s="611"/>
      <c r="O24" s="611"/>
      <c r="P24" s="611"/>
      <c r="Q24" s="612"/>
      <c r="R24" s="631">
        <v>2913720</v>
      </c>
      <c r="S24" s="601"/>
      <c r="T24" s="601"/>
      <c r="U24" s="601"/>
      <c r="V24" s="601"/>
      <c r="W24" s="601"/>
      <c r="X24" s="601"/>
      <c r="Y24" s="602"/>
      <c r="Z24" s="649">
        <v>19.5</v>
      </c>
      <c r="AA24" s="649"/>
      <c r="AB24" s="649"/>
      <c r="AC24" s="649"/>
      <c r="AD24" s="650">
        <v>2913720</v>
      </c>
      <c r="AE24" s="650"/>
      <c r="AF24" s="650"/>
      <c r="AG24" s="650"/>
      <c r="AH24" s="650"/>
      <c r="AI24" s="650"/>
      <c r="AJ24" s="650"/>
      <c r="AK24" s="650"/>
      <c r="AL24" s="632">
        <v>38.5</v>
      </c>
      <c r="AM24" s="635"/>
      <c r="AN24" s="635"/>
      <c r="AO24" s="651"/>
      <c r="AP24" s="610" t="s">
        <v>290</v>
      </c>
      <c r="AQ24" s="696"/>
      <c r="AR24" s="696"/>
      <c r="AS24" s="696"/>
      <c r="AT24" s="696"/>
      <c r="AU24" s="696"/>
      <c r="AV24" s="696"/>
      <c r="AW24" s="696"/>
      <c r="AX24" s="696"/>
      <c r="AY24" s="696"/>
      <c r="AZ24" s="696"/>
      <c r="BA24" s="696"/>
      <c r="BB24" s="696"/>
      <c r="BC24" s="696"/>
      <c r="BD24" s="696"/>
      <c r="BE24" s="696"/>
      <c r="BF24" s="697"/>
      <c r="BG24" s="631" t="s">
        <v>128</v>
      </c>
      <c r="BH24" s="601"/>
      <c r="BI24" s="601"/>
      <c r="BJ24" s="601"/>
      <c r="BK24" s="601"/>
      <c r="BL24" s="601"/>
      <c r="BM24" s="601"/>
      <c r="BN24" s="602"/>
      <c r="BO24" s="649" t="s">
        <v>128</v>
      </c>
      <c r="BP24" s="649"/>
      <c r="BQ24" s="649"/>
      <c r="BR24" s="649"/>
      <c r="BS24" s="650" t="s">
        <v>128</v>
      </c>
      <c r="BT24" s="650"/>
      <c r="BU24" s="650"/>
      <c r="BV24" s="650"/>
      <c r="BW24" s="650"/>
      <c r="BX24" s="650"/>
      <c r="BY24" s="650"/>
      <c r="BZ24" s="650"/>
      <c r="CA24" s="650"/>
      <c r="CB24" s="688"/>
      <c r="CD24" s="673" t="s">
        <v>291</v>
      </c>
      <c r="CE24" s="674"/>
      <c r="CF24" s="674"/>
      <c r="CG24" s="674"/>
      <c r="CH24" s="674"/>
      <c r="CI24" s="674"/>
      <c r="CJ24" s="674"/>
      <c r="CK24" s="674"/>
      <c r="CL24" s="674"/>
      <c r="CM24" s="674"/>
      <c r="CN24" s="674"/>
      <c r="CO24" s="674"/>
      <c r="CP24" s="674"/>
      <c r="CQ24" s="675"/>
      <c r="CR24" s="670">
        <v>6671988</v>
      </c>
      <c r="CS24" s="671"/>
      <c r="CT24" s="671"/>
      <c r="CU24" s="671"/>
      <c r="CV24" s="671"/>
      <c r="CW24" s="671"/>
      <c r="CX24" s="671"/>
      <c r="CY24" s="699"/>
      <c r="CZ24" s="700">
        <v>47.5</v>
      </c>
      <c r="DA24" s="683"/>
      <c r="DB24" s="683"/>
      <c r="DC24" s="702"/>
      <c r="DD24" s="698">
        <v>4185345</v>
      </c>
      <c r="DE24" s="671"/>
      <c r="DF24" s="671"/>
      <c r="DG24" s="671"/>
      <c r="DH24" s="671"/>
      <c r="DI24" s="671"/>
      <c r="DJ24" s="671"/>
      <c r="DK24" s="699"/>
      <c r="DL24" s="698">
        <v>3973131</v>
      </c>
      <c r="DM24" s="671"/>
      <c r="DN24" s="671"/>
      <c r="DO24" s="671"/>
      <c r="DP24" s="671"/>
      <c r="DQ24" s="671"/>
      <c r="DR24" s="671"/>
      <c r="DS24" s="671"/>
      <c r="DT24" s="671"/>
      <c r="DU24" s="671"/>
      <c r="DV24" s="699"/>
      <c r="DW24" s="700">
        <v>49.3</v>
      </c>
      <c r="DX24" s="683"/>
      <c r="DY24" s="683"/>
      <c r="DZ24" s="683"/>
      <c r="EA24" s="683"/>
      <c r="EB24" s="683"/>
      <c r="EC24" s="701"/>
    </row>
    <row r="25" spans="2:133" ht="11.25" customHeight="1" x14ac:dyDescent="0.15">
      <c r="B25" s="610" t="s">
        <v>292</v>
      </c>
      <c r="C25" s="611"/>
      <c r="D25" s="611"/>
      <c r="E25" s="611"/>
      <c r="F25" s="611"/>
      <c r="G25" s="611"/>
      <c r="H25" s="611"/>
      <c r="I25" s="611"/>
      <c r="J25" s="611"/>
      <c r="K25" s="611"/>
      <c r="L25" s="611"/>
      <c r="M25" s="611"/>
      <c r="N25" s="611"/>
      <c r="O25" s="611"/>
      <c r="P25" s="611"/>
      <c r="Q25" s="612"/>
      <c r="R25" s="631">
        <v>401186</v>
      </c>
      <c r="S25" s="601"/>
      <c r="T25" s="601"/>
      <c r="U25" s="601"/>
      <c r="V25" s="601"/>
      <c r="W25" s="601"/>
      <c r="X25" s="601"/>
      <c r="Y25" s="602"/>
      <c r="Z25" s="649">
        <v>2.7</v>
      </c>
      <c r="AA25" s="649"/>
      <c r="AB25" s="649"/>
      <c r="AC25" s="649"/>
      <c r="AD25" s="650" t="s">
        <v>128</v>
      </c>
      <c r="AE25" s="650"/>
      <c r="AF25" s="650"/>
      <c r="AG25" s="650"/>
      <c r="AH25" s="650"/>
      <c r="AI25" s="650"/>
      <c r="AJ25" s="650"/>
      <c r="AK25" s="650"/>
      <c r="AL25" s="632" t="s">
        <v>128</v>
      </c>
      <c r="AM25" s="635"/>
      <c r="AN25" s="635"/>
      <c r="AO25" s="651"/>
      <c r="AP25" s="610" t="s">
        <v>293</v>
      </c>
      <c r="AQ25" s="696"/>
      <c r="AR25" s="696"/>
      <c r="AS25" s="696"/>
      <c r="AT25" s="696"/>
      <c r="AU25" s="696"/>
      <c r="AV25" s="696"/>
      <c r="AW25" s="696"/>
      <c r="AX25" s="696"/>
      <c r="AY25" s="696"/>
      <c r="AZ25" s="696"/>
      <c r="BA25" s="696"/>
      <c r="BB25" s="696"/>
      <c r="BC25" s="696"/>
      <c r="BD25" s="696"/>
      <c r="BE25" s="696"/>
      <c r="BF25" s="697"/>
      <c r="BG25" s="631" t="s">
        <v>128</v>
      </c>
      <c r="BH25" s="601"/>
      <c r="BI25" s="601"/>
      <c r="BJ25" s="601"/>
      <c r="BK25" s="601"/>
      <c r="BL25" s="601"/>
      <c r="BM25" s="601"/>
      <c r="BN25" s="602"/>
      <c r="BO25" s="649" t="s">
        <v>128</v>
      </c>
      <c r="BP25" s="649"/>
      <c r="BQ25" s="649"/>
      <c r="BR25" s="649"/>
      <c r="BS25" s="650" t="s">
        <v>128</v>
      </c>
      <c r="BT25" s="650"/>
      <c r="BU25" s="650"/>
      <c r="BV25" s="650"/>
      <c r="BW25" s="650"/>
      <c r="BX25" s="650"/>
      <c r="BY25" s="650"/>
      <c r="BZ25" s="650"/>
      <c r="CA25" s="650"/>
      <c r="CB25" s="688"/>
      <c r="CD25" s="610" t="s">
        <v>294</v>
      </c>
      <c r="CE25" s="611"/>
      <c r="CF25" s="611"/>
      <c r="CG25" s="611"/>
      <c r="CH25" s="611"/>
      <c r="CI25" s="611"/>
      <c r="CJ25" s="611"/>
      <c r="CK25" s="611"/>
      <c r="CL25" s="611"/>
      <c r="CM25" s="611"/>
      <c r="CN25" s="611"/>
      <c r="CO25" s="611"/>
      <c r="CP25" s="611"/>
      <c r="CQ25" s="612"/>
      <c r="CR25" s="631">
        <v>2186192</v>
      </c>
      <c r="CS25" s="629"/>
      <c r="CT25" s="629"/>
      <c r="CU25" s="629"/>
      <c r="CV25" s="629"/>
      <c r="CW25" s="629"/>
      <c r="CX25" s="629"/>
      <c r="CY25" s="630"/>
      <c r="CZ25" s="632">
        <v>15.6</v>
      </c>
      <c r="DA25" s="633"/>
      <c r="DB25" s="633"/>
      <c r="DC25" s="634"/>
      <c r="DD25" s="600">
        <v>2030251</v>
      </c>
      <c r="DE25" s="629"/>
      <c r="DF25" s="629"/>
      <c r="DG25" s="629"/>
      <c r="DH25" s="629"/>
      <c r="DI25" s="629"/>
      <c r="DJ25" s="629"/>
      <c r="DK25" s="630"/>
      <c r="DL25" s="600">
        <v>1902577</v>
      </c>
      <c r="DM25" s="629"/>
      <c r="DN25" s="629"/>
      <c r="DO25" s="629"/>
      <c r="DP25" s="629"/>
      <c r="DQ25" s="629"/>
      <c r="DR25" s="629"/>
      <c r="DS25" s="629"/>
      <c r="DT25" s="629"/>
      <c r="DU25" s="629"/>
      <c r="DV25" s="630"/>
      <c r="DW25" s="632">
        <v>23.6</v>
      </c>
      <c r="DX25" s="633"/>
      <c r="DY25" s="633"/>
      <c r="DZ25" s="633"/>
      <c r="EA25" s="633"/>
      <c r="EB25" s="633"/>
      <c r="EC25" s="666"/>
    </row>
    <row r="26" spans="2:133" ht="11.25" customHeight="1" x14ac:dyDescent="0.15">
      <c r="B26" s="610" t="s">
        <v>295</v>
      </c>
      <c r="C26" s="611"/>
      <c r="D26" s="611"/>
      <c r="E26" s="611"/>
      <c r="F26" s="611"/>
      <c r="G26" s="611"/>
      <c r="H26" s="611"/>
      <c r="I26" s="611"/>
      <c r="J26" s="611"/>
      <c r="K26" s="611"/>
      <c r="L26" s="611"/>
      <c r="M26" s="611"/>
      <c r="N26" s="611"/>
      <c r="O26" s="611"/>
      <c r="P26" s="611"/>
      <c r="Q26" s="612"/>
      <c r="R26" s="631" t="s">
        <v>128</v>
      </c>
      <c r="S26" s="601"/>
      <c r="T26" s="601"/>
      <c r="U26" s="601"/>
      <c r="V26" s="601"/>
      <c r="W26" s="601"/>
      <c r="X26" s="601"/>
      <c r="Y26" s="602"/>
      <c r="Z26" s="649" t="s">
        <v>128</v>
      </c>
      <c r="AA26" s="649"/>
      <c r="AB26" s="649"/>
      <c r="AC26" s="649"/>
      <c r="AD26" s="650" t="s">
        <v>128</v>
      </c>
      <c r="AE26" s="650"/>
      <c r="AF26" s="650"/>
      <c r="AG26" s="650"/>
      <c r="AH26" s="650"/>
      <c r="AI26" s="650"/>
      <c r="AJ26" s="650"/>
      <c r="AK26" s="650"/>
      <c r="AL26" s="632" t="s">
        <v>128</v>
      </c>
      <c r="AM26" s="635"/>
      <c r="AN26" s="635"/>
      <c r="AO26" s="651"/>
      <c r="AP26" s="610" t="s">
        <v>296</v>
      </c>
      <c r="AQ26" s="696"/>
      <c r="AR26" s="696"/>
      <c r="AS26" s="696"/>
      <c r="AT26" s="696"/>
      <c r="AU26" s="696"/>
      <c r="AV26" s="696"/>
      <c r="AW26" s="696"/>
      <c r="AX26" s="696"/>
      <c r="AY26" s="696"/>
      <c r="AZ26" s="696"/>
      <c r="BA26" s="696"/>
      <c r="BB26" s="696"/>
      <c r="BC26" s="696"/>
      <c r="BD26" s="696"/>
      <c r="BE26" s="696"/>
      <c r="BF26" s="697"/>
      <c r="BG26" s="631" t="s">
        <v>128</v>
      </c>
      <c r="BH26" s="601"/>
      <c r="BI26" s="601"/>
      <c r="BJ26" s="601"/>
      <c r="BK26" s="601"/>
      <c r="BL26" s="601"/>
      <c r="BM26" s="601"/>
      <c r="BN26" s="602"/>
      <c r="BO26" s="649" t="s">
        <v>128</v>
      </c>
      <c r="BP26" s="649"/>
      <c r="BQ26" s="649"/>
      <c r="BR26" s="649"/>
      <c r="BS26" s="650" t="s">
        <v>128</v>
      </c>
      <c r="BT26" s="650"/>
      <c r="BU26" s="650"/>
      <c r="BV26" s="650"/>
      <c r="BW26" s="650"/>
      <c r="BX26" s="650"/>
      <c r="BY26" s="650"/>
      <c r="BZ26" s="650"/>
      <c r="CA26" s="650"/>
      <c r="CB26" s="688"/>
      <c r="CD26" s="610" t="s">
        <v>297</v>
      </c>
      <c r="CE26" s="611"/>
      <c r="CF26" s="611"/>
      <c r="CG26" s="611"/>
      <c r="CH26" s="611"/>
      <c r="CI26" s="611"/>
      <c r="CJ26" s="611"/>
      <c r="CK26" s="611"/>
      <c r="CL26" s="611"/>
      <c r="CM26" s="611"/>
      <c r="CN26" s="611"/>
      <c r="CO26" s="611"/>
      <c r="CP26" s="611"/>
      <c r="CQ26" s="612"/>
      <c r="CR26" s="631">
        <v>1319394</v>
      </c>
      <c r="CS26" s="601"/>
      <c r="CT26" s="601"/>
      <c r="CU26" s="601"/>
      <c r="CV26" s="601"/>
      <c r="CW26" s="601"/>
      <c r="CX26" s="601"/>
      <c r="CY26" s="602"/>
      <c r="CZ26" s="632">
        <v>9.4</v>
      </c>
      <c r="DA26" s="633"/>
      <c r="DB26" s="633"/>
      <c r="DC26" s="634"/>
      <c r="DD26" s="600">
        <v>1214853</v>
      </c>
      <c r="DE26" s="601"/>
      <c r="DF26" s="601"/>
      <c r="DG26" s="601"/>
      <c r="DH26" s="601"/>
      <c r="DI26" s="601"/>
      <c r="DJ26" s="601"/>
      <c r="DK26" s="602"/>
      <c r="DL26" s="600" t="s">
        <v>128</v>
      </c>
      <c r="DM26" s="601"/>
      <c r="DN26" s="601"/>
      <c r="DO26" s="601"/>
      <c r="DP26" s="601"/>
      <c r="DQ26" s="601"/>
      <c r="DR26" s="601"/>
      <c r="DS26" s="601"/>
      <c r="DT26" s="601"/>
      <c r="DU26" s="601"/>
      <c r="DV26" s="602"/>
      <c r="DW26" s="632" t="s">
        <v>128</v>
      </c>
      <c r="DX26" s="633"/>
      <c r="DY26" s="633"/>
      <c r="DZ26" s="633"/>
      <c r="EA26" s="633"/>
      <c r="EB26" s="633"/>
      <c r="EC26" s="666"/>
    </row>
    <row r="27" spans="2:133" ht="11.25" customHeight="1" x14ac:dyDescent="0.15">
      <c r="B27" s="610" t="s">
        <v>298</v>
      </c>
      <c r="C27" s="611"/>
      <c r="D27" s="611"/>
      <c r="E27" s="611"/>
      <c r="F27" s="611"/>
      <c r="G27" s="611"/>
      <c r="H27" s="611"/>
      <c r="I27" s="611"/>
      <c r="J27" s="611"/>
      <c r="K27" s="611"/>
      <c r="L27" s="611"/>
      <c r="M27" s="611"/>
      <c r="N27" s="611"/>
      <c r="O27" s="611"/>
      <c r="P27" s="611"/>
      <c r="Q27" s="612"/>
      <c r="R27" s="631">
        <v>8110042</v>
      </c>
      <c r="S27" s="601"/>
      <c r="T27" s="601"/>
      <c r="U27" s="601"/>
      <c r="V27" s="601"/>
      <c r="W27" s="601"/>
      <c r="X27" s="601"/>
      <c r="Y27" s="602"/>
      <c r="Z27" s="649">
        <v>54.4</v>
      </c>
      <c r="AA27" s="649"/>
      <c r="AB27" s="649"/>
      <c r="AC27" s="649"/>
      <c r="AD27" s="650">
        <v>7539589</v>
      </c>
      <c r="AE27" s="650"/>
      <c r="AF27" s="650"/>
      <c r="AG27" s="650"/>
      <c r="AH27" s="650"/>
      <c r="AI27" s="650"/>
      <c r="AJ27" s="650"/>
      <c r="AK27" s="650"/>
      <c r="AL27" s="632">
        <v>99.599998474121094</v>
      </c>
      <c r="AM27" s="635"/>
      <c r="AN27" s="635"/>
      <c r="AO27" s="651"/>
      <c r="AP27" s="610" t="s">
        <v>299</v>
      </c>
      <c r="AQ27" s="611"/>
      <c r="AR27" s="611"/>
      <c r="AS27" s="611"/>
      <c r="AT27" s="611"/>
      <c r="AU27" s="611"/>
      <c r="AV27" s="611"/>
      <c r="AW27" s="611"/>
      <c r="AX27" s="611"/>
      <c r="AY27" s="611"/>
      <c r="AZ27" s="611"/>
      <c r="BA27" s="611"/>
      <c r="BB27" s="611"/>
      <c r="BC27" s="611"/>
      <c r="BD27" s="611"/>
      <c r="BE27" s="611"/>
      <c r="BF27" s="612"/>
      <c r="BG27" s="631">
        <v>3812027</v>
      </c>
      <c r="BH27" s="601"/>
      <c r="BI27" s="601"/>
      <c r="BJ27" s="601"/>
      <c r="BK27" s="601"/>
      <c r="BL27" s="601"/>
      <c r="BM27" s="601"/>
      <c r="BN27" s="602"/>
      <c r="BO27" s="649">
        <v>100</v>
      </c>
      <c r="BP27" s="649"/>
      <c r="BQ27" s="649"/>
      <c r="BR27" s="649"/>
      <c r="BS27" s="650" t="s">
        <v>128</v>
      </c>
      <c r="BT27" s="650"/>
      <c r="BU27" s="650"/>
      <c r="BV27" s="650"/>
      <c r="BW27" s="650"/>
      <c r="BX27" s="650"/>
      <c r="BY27" s="650"/>
      <c r="BZ27" s="650"/>
      <c r="CA27" s="650"/>
      <c r="CB27" s="688"/>
      <c r="CD27" s="610" t="s">
        <v>300</v>
      </c>
      <c r="CE27" s="611"/>
      <c r="CF27" s="611"/>
      <c r="CG27" s="611"/>
      <c r="CH27" s="611"/>
      <c r="CI27" s="611"/>
      <c r="CJ27" s="611"/>
      <c r="CK27" s="611"/>
      <c r="CL27" s="611"/>
      <c r="CM27" s="611"/>
      <c r="CN27" s="611"/>
      <c r="CO27" s="611"/>
      <c r="CP27" s="611"/>
      <c r="CQ27" s="612"/>
      <c r="CR27" s="631">
        <v>3025705</v>
      </c>
      <c r="CS27" s="629"/>
      <c r="CT27" s="629"/>
      <c r="CU27" s="629"/>
      <c r="CV27" s="629"/>
      <c r="CW27" s="629"/>
      <c r="CX27" s="629"/>
      <c r="CY27" s="630"/>
      <c r="CZ27" s="632">
        <v>21.5</v>
      </c>
      <c r="DA27" s="633"/>
      <c r="DB27" s="633"/>
      <c r="DC27" s="634"/>
      <c r="DD27" s="600">
        <v>695003</v>
      </c>
      <c r="DE27" s="629"/>
      <c r="DF27" s="629"/>
      <c r="DG27" s="629"/>
      <c r="DH27" s="629"/>
      <c r="DI27" s="629"/>
      <c r="DJ27" s="629"/>
      <c r="DK27" s="630"/>
      <c r="DL27" s="600">
        <v>610463</v>
      </c>
      <c r="DM27" s="629"/>
      <c r="DN27" s="629"/>
      <c r="DO27" s="629"/>
      <c r="DP27" s="629"/>
      <c r="DQ27" s="629"/>
      <c r="DR27" s="629"/>
      <c r="DS27" s="629"/>
      <c r="DT27" s="629"/>
      <c r="DU27" s="629"/>
      <c r="DV27" s="630"/>
      <c r="DW27" s="632">
        <v>7.6</v>
      </c>
      <c r="DX27" s="633"/>
      <c r="DY27" s="633"/>
      <c r="DZ27" s="633"/>
      <c r="EA27" s="633"/>
      <c r="EB27" s="633"/>
      <c r="EC27" s="666"/>
    </row>
    <row r="28" spans="2:133" ht="11.25" customHeight="1" x14ac:dyDescent="0.15">
      <c r="B28" s="610" t="s">
        <v>301</v>
      </c>
      <c r="C28" s="611"/>
      <c r="D28" s="611"/>
      <c r="E28" s="611"/>
      <c r="F28" s="611"/>
      <c r="G28" s="611"/>
      <c r="H28" s="611"/>
      <c r="I28" s="611"/>
      <c r="J28" s="611"/>
      <c r="K28" s="611"/>
      <c r="L28" s="611"/>
      <c r="M28" s="611"/>
      <c r="N28" s="611"/>
      <c r="O28" s="611"/>
      <c r="P28" s="611"/>
      <c r="Q28" s="612"/>
      <c r="R28" s="631">
        <v>4460</v>
      </c>
      <c r="S28" s="601"/>
      <c r="T28" s="601"/>
      <c r="U28" s="601"/>
      <c r="V28" s="601"/>
      <c r="W28" s="601"/>
      <c r="X28" s="601"/>
      <c r="Y28" s="602"/>
      <c r="Z28" s="649">
        <v>0</v>
      </c>
      <c r="AA28" s="649"/>
      <c r="AB28" s="649"/>
      <c r="AC28" s="649"/>
      <c r="AD28" s="650">
        <v>4460</v>
      </c>
      <c r="AE28" s="650"/>
      <c r="AF28" s="650"/>
      <c r="AG28" s="650"/>
      <c r="AH28" s="650"/>
      <c r="AI28" s="650"/>
      <c r="AJ28" s="650"/>
      <c r="AK28" s="650"/>
      <c r="AL28" s="632">
        <v>0.1</v>
      </c>
      <c r="AM28" s="635"/>
      <c r="AN28" s="635"/>
      <c r="AO28" s="651"/>
      <c r="AP28" s="610"/>
      <c r="AQ28" s="611"/>
      <c r="AR28" s="611"/>
      <c r="AS28" s="611"/>
      <c r="AT28" s="611"/>
      <c r="AU28" s="611"/>
      <c r="AV28" s="611"/>
      <c r="AW28" s="611"/>
      <c r="AX28" s="611"/>
      <c r="AY28" s="611"/>
      <c r="AZ28" s="611"/>
      <c r="BA28" s="611"/>
      <c r="BB28" s="611"/>
      <c r="BC28" s="611"/>
      <c r="BD28" s="611"/>
      <c r="BE28" s="611"/>
      <c r="BF28" s="612"/>
      <c r="BG28" s="631"/>
      <c r="BH28" s="601"/>
      <c r="BI28" s="601"/>
      <c r="BJ28" s="601"/>
      <c r="BK28" s="601"/>
      <c r="BL28" s="601"/>
      <c r="BM28" s="601"/>
      <c r="BN28" s="602"/>
      <c r="BO28" s="649"/>
      <c r="BP28" s="649"/>
      <c r="BQ28" s="649"/>
      <c r="BR28" s="649"/>
      <c r="BS28" s="600"/>
      <c r="BT28" s="601"/>
      <c r="BU28" s="601"/>
      <c r="BV28" s="601"/>
      <c r="BW28" s="601"/>
      <c r="BX28" s="601"/>
      <c r="BY28" s="601"/>
      <c r="BZ28" s="601"/>
      <c r="CA28" s="601"/>
      <c r="CB28" s="657"/>
      <c r="CD28" s="610" t="s">
        <v>302</v>
      </c>
      <c r="CE28" s="611"/>
      <c r="CF28" s="611"/>
      <c r="CG28" s="611"/>
      <c r="CH28" s="611"/>
      <c r="CI28" s="611"/>
      <c r="CJ28" s="611"/>
      <c r="CK28" s="611"/>
      <c r="CL28" s="611"/>
      <c r="CM28" s="611"/>
      <c r="CN28" s="611"/>
      <c r="CO28" s="611"/>
      <c r="CP28" s="611"/>
      <c r="CQ28" s="612"/>
      <c r="CR28" s="631">
        <v>1460091</v>
      </c>
      <c r="CS28" s="601"/>
      <c r="CT28" s="601"/>
      <c r="CU28" s="601"/>
      <c r="CV28" s="601"/>
      <c r="CW28" s="601"/>
      <c r="CX28" s="601"/>
      <c r="CY28" s="602"/>
      <c r="CZ28" s="632">
        <v>10.4</v>
      </c>
      <c r="DA28" s="633"/>
      <c r="DB28" s="633"/>
      <c r="DC28" s="634"/>
      <c r="DD28" s="600">
        <v>1460091</v>
      </c>
      <c r="DE28" s="601"/>
      <c r="DF28" s="601"/>
      <c r="DG28" s="601"/>
      <c r="DH28" s="601"/>
      <c r="DI28" s="601"/>
      <c r="DJ28" s="601"/>
      <c r="DK28" s="602"/>
      <c r="DL28" s="600">
        <v>1460091</v>
      </c>
      <c r="DM28" s="601"/>
      <c r="DN28" s="601"/>
      <c r="DO28" s="601"/>
      <c r="DP28" s="601"/>
      <c r="DQ28" s="601"/>
      <c r="DR28" s="601"/>
      <c r="DS28" s="601"/>
      <c r="DT28" s="601"/>
      <c r="DU28" s="601"/>
      <c r="DV28" s="602"/>
      <c r="DW28" s="632">
        <v>18.100000000000001</v>
      </c>
      <c r="DX28" s="633"/>
      <c r="DY28" s="633"/>
      <c r="DZ28" s="633"/>
      <c r="EA28" s="633"/>
      <c r="EB28" s="633"/>
      <c r="EC28" s="666"/>
    </row>
    <row r="29" spans="2:133" ht="11.25" customHeight="1" x14ac:dyDescent="0.15">
      <c r="B29" s="610" t="s">
        <v>303</v>
      </c>
      <c r="C29" s="611"/>
      <c r="D29" s="611"/>
      <c r="E29" s="611"/>
      <c r="F29" s="611"/>
      <c r="G29" s="611"/>
      <c r="H29" s="611"/>
      <c r="I29" s="611"/>
      <c r="J29" s="611"/>
      <c r="K29" s="611"/>
      <c r="L29" s="611"/>
      <c r="M29" s="611"/>
      <c r="N29" s="611"/>
      <c r="O29" s="611"/>
      <c r="P29" s="611"/>
      <c r="Q29" s="612"/>
      <c r="R29" s="631">
        <v>81688</v>
      </c>
      <c r="S29" s="601"/>
      <c r="T29" s="601"/>
      <c r="U29" s="601"/>
      <c r="V29" s="601"/>
      <c r="W29" s="601"/>
      <c r="X29" s="601"/>
      <c r="Y29" s="602"/>
      <c r="Z29" s="649">
        <v>0.5</v>
      </c>
      <c r="AA29" s="649"/>
      <c r="AB29" s="649"/>
      <c r="AC29" s="649"/>
      <c r="AD29" s="650" t="s">
        <v>128</v>
      </c>
      <c r="AE29" s="650"/>
      <c r="AF29" s="650"/>
      <c r="AG29" s="650"/>
      <c r="AH29" s="650"/>
      <c r="AI29" s="650"/>
      <c r="AJ29" s="650"/>
      <c r="AK29" s="650"/>
      <c r="AL29" s="632" t="s">
        <v>128</v>
      </c>
      <c r="AM29" s="635"/>
      <c r="AN29" s="635"/>
      <c r="AO29" s="651"/>
      <c r="AP29" s="613"/>
      <c r="AQ29" s="614"/>
      <c r="AR29" s="614"/>
      <c r="AS29" s="614"/>
      <c r="AT29" s="614"/>
      <c r="AU29" s="614"/>
      <c r="AV29" s="614"/>
      <c r="AW29" s="614"/>
      <c r="AX29" s="614"/>
      <c r="AY29" s="614"/>
      <c r="AZ29" s="614"/>
      <c r="BA29" s="614"/>
      <c r="BB29" s="614"/>
      <c r="BC29" s="614"/>
      <c r="BD29" s="614"/>
      <c r="BE29" s="614"/>
      <c r="BF29" s="615"/>
      <c r="BG29" s="631"/>
      <c r="BH29" s="601"/>
      <c r="BI29" s="601"/>
      <c r="BJ29" s="601"/>
      <c r="BK29" s="601"/>
      <c r="BL29" s="601"/>
      <c r="BM29" s="601"/>
      <c r="BN29" s="602"/>
      <c r="BO29" s="649"/>
      <c r="BP29" s="649"/>
      <c r="BQ29" s="649"/>
      <c r="BR29" s="649"/>
      <c r="BS29" s="650"/>
      <c r="BT29" s="650"/>
      <c r="BU29" s="650"/>
      <c r="BV29" s="650"/>
      <c r="BW29" s="650"/>
      <c r="BX29" s="650"/>
      <c r="BY29" s="650"/>
      <c r="BZ29" s="650"/>
      <c r="CA29" s="650"/>
      <c r="CB29" s="688"/>
      <c r="CD29" s="643" t="s">
        <v>304</v>
      </c>
      <c r="CE29" s="644"/>
      <c r="CF29" s="610" t="s">
        <v>70</v>
      </c>
      <c r="CG29" s="611"/>
      <c r="CH29" s="611"/>
      <c r="CI29" s="611"/>
      <c r="CJ29" s="611"/>
      <c r="CK29" s="611"/>
      <c r="CL29" s="611"/>
      <c r="CM29" s="611"/>
      <c r="CN29" s="611"/>
      <c r="CO29" s="611"/>
      <c r="CP29" s="611"/>
      <c r="CQ29" s="612"/>
      <c r="CR29" s="631">
        <v>1460090</v>
      </c>
      <c r="CS29" s="629"/>
      <c r="CT29" s="629"/>
      <c r="CU29" s="629"/>
      <c r="CV29" s="629"/>
      <c r="CW29" s="629"/>
      <c r="CX29" s="629"/>
      <c r="CY29" s="630"/>
      <c r="CZ29" s="632">
        <v>10.4</v>
      </c>
      <c r="DA29" s="633"/>
      <c r="DB29" s="633"/>
      <c r="DC29" s="634"/>
      <c r="DD29" s="600">
        <v>1460090</v>
      </c>
      <c r="DE29" s="629"/>
      <c r="DF29" s="629"/>
      <c r="DG29" s="629"/>
      <c r="DH29" s="629"/>
      <c r="DI29" s="629"/>
      <c r="DJ29" s="629"/>
      <c r="DK29" s="630"/>
      <c r="DL29" s="600">
        <v>1460090</v>
      </c>
      <c r="DM29" s="629"/>
      <c r="DN29" s="629"/>
      <c r="DO29" s="629"/>
      <c r="DP29" s="629"/>
      <c r="DQ29" s="629"/>
      <c r="DR29" s="629"/>
      <c r="DS29" s="629"/>
      <c r="DT29" s="629"/>
      <c r="DU29" s="629"/>
      <c r="DV29" s="630"/>
      <c r="DW29" s="632">
        <v>18.100000000000001</v>
      </c>
      <c r="DX29" s="633"/>
      <c r="DY29" s="633"/>
      <c r="DZ29" s="633"/>
      <c r="EA29" s="633"/>
      <c r="EB29" s="633"/>
      <c r="EC29" s="666"/>
    </row>
    <row r="30" spans="2:133" ht="11.25" customHeight="1" x14ac:dyDescent="0.15">
      <c r="B30" s="610" t="s">
        <v>305</v>
      </c>
      <c r="C30" s="611"/>
      <c r="D30" s="611"/>
      <c r="E30" s="611"/>
      <c r="F30" s="611"/>
      <c r="G30" s="611"/>
      <c r="H30" s="611"/>
      <c r="I30" s="611"/>
      <c r="J30" s="611"/>
      <c r="K30" s="611"/>
      <c r="L30" s="611"/>
      <c r="M30" s="611"/>
      <c r="N30" s="611"/>
      <c r="O30" s="611"/>
      <c r="P30" s="611"/>
      <c r="Q30" s="612"/>
      <c r="R30" s="631">
        <v>79263</v>
      </c>
      <c r="S30" s="601"/>
      <c r="T30" s="601"/>
      <c r="U30" s="601"/>
      <c r="V30" s="601"/>
      <c r="W30" s="601"/>
      <c r="X30" s="601"/>
      <c r="Y30" s="602"/>
      <c r="Z30" s="649">
        <v>0.5</v>
      </c>
      <c r="AA30" s="649"/>
      <c r="AB30" s="649"/>
      <c r="AC30" s="649"/>
      <c r="AD30" s="650">
        <v>24758</v>
      </c>
      <c r="AE30" s="650"/>
      <c r="AF30" s="650"/>
      <c r="AG30" s="650"/>
      <c r="AH30" s="650"/>
      <c r="AI30" s="650"/>
      <c r="AJ30" s="650"/>
      <c r="AK30" s="650"/>
      <c r="AL30" s="632">
        <v>0.3</v>
      </c>
      <c r="AM30" s="635"/>
      <c r="AN30" s="635"/>
      <c r="AO30" s="651"/>
      <c r="AP30" s="676" t="s">
        <v>222</v>
      </c>
      <c r="AQ30" s="677"/>
      <c r="AR30" s="677"/>
      <c r="AS30" s="677"/>
      <c r="AT30" s="677"/>
      <c r="AU30" s="677"/>
      <c r="AV30" s="677"/>
      <c r="AW30" s="677"/>
      <c r="AX30" s="677"/>
      <c r="AY30" s="677"/>
      <c r="AZ30" s="677"/>
      <c r="BA30" s="677"/>
      <c r="BB30" s="677"/>
      <c r="BC30" s="677"/>
      <c r="BD30" s="677"/>
      <c r="BE30" s="677"/>
      <c r="BF30" s="678"/>
      <c r="BG30" s="676" t="s">
        <v>306</v>
      </c>
      <c r="BH30" s="686"/>
      <c r="BI30" s="686"/>
      <c r="BJ30" s="686"/>
      <c r="BK30" s="686"/>
      <c r="BL30" s="686"/>
      <c r="BM30" s="686"/>
      <c r="BN30" s="686"/>
      <c r="BO30" s="686"/>
      <c r="BP30" s="686"/>
      <c r="BQ30" s="687"/>
      <c r="BR30" s="676" t="s">
        <v>307</v>
      </c>
      <c r="BS30" s="686"/>
      <c r="BT30" s="686"/>
      <c r="BU30" s="686"/>
      <c r="BV30" s="686"/>
      <c r="BW30" s="686"/>
      <c r="BX30" s="686"/>
      <c r="BY30" s="686"/>
      <c r="BZ30" s="686"/>
      <c r="CA30" s="686"/>
      <c r="CB30" s="687"/>
      <c r="CD30" s="645"/>
      <c r="CE30" s="646"/>
      <c r="CF30" s="610" t="s">
        <v>308</v>
      </c>
      <c r="CG30" s="611"/>
      <c r="CH30" s="611"/>
      <c r="CI30" s="611"/>
      <c r="CJ30" s="611"/>
      <c r="CK30" s="611"/>
      <c r="CL30" s="611"/>
      <c r="CM30" s="611"/>
      <c r="CN30" s="611"/>
      <c r="CO30" s="611"/>
      <c r="CP30" s="611"/>
      <c r="CQ30" s="612"/>
      <c r="CR30" s="631">
        <v>1421236</v>
      </c>
      <c r="CS30" s="601"/>
      <c r="CT30" s="601"/>
      <c r="CU30" s="601"/>
      <c r="CV30" s="601"/>
      <c r="CW30" s="601"/>
      <c r="CX30" s="601"/>
      <c r="CY30" s="602"/>
      <c r="CZ30" s="632">
        <v>10.1</v>
      </c>
      <c r="DA30" s="633"/>
      <c r="DB30" s="633"/>
      <c r="DC30" s="634"/>
      <c r="DD30" s="600">
        <v>1421236</v>
      </c>
      <c r="DE30" s="601"/>
      <c r="DF30" s="601"/>
      <c r="DG30" s="601"/>
      <c r="DH30" s="601"/>
      <c r="DI30" s="601"/>
      <c r="DJ30" s="601"/>
      <c r="DK30" s="602"/>
      <c r="DL30" s="600">
        <v>1421236</v>
      </c>
      <c r="DM30" s="601"/>
      <c r="DN30" s="601"/>
      <c r="DO30" s="601"/>
      <c r="DP30" s="601"/>
      <c r="DQ30" s="601"/>
      <c r="DR30" s="601"/>
      <c r="DS30" s="601"/>
      <c r="DT30" s="601"/>
      <c r="DU30" s="601"/>
      <c r="DV30" s="602"/>
      <c r="DW30" s="632">
        <v>17.7</v>
      </c>
      <c r="DX30" s="633"/>
      <c r="DY30" s="633"/>
      <c r="DZ30" s="633"/>
      <c r="EA30" s="633"/>
      <c r="EB30" s="633"/>
      <c r="EC30" s="666"/>
    </row>
    <row r="31" spans="2:133" ht="11.25" customHeight="1" x14ac:dyDescent="0.15">
      <c r="B31" s="610" t="s">
        <v>309</v>
      </c>
      <c r="C31" s="611"/>
      <c r="D31" s="611"/>
      <c r="E31" s="611"/>
      <c r="F31" s="611"/>
      <c r="G31" s="611"/>
      <c r="H31" s="611"/>
      <c r="I31" s="611"/>
      <c r="J31" s="611"/>
      <c r="K31" s="611"/>
      <c r="L31" s="611"/>
      <c r="M31" s="611"/>
      <c r="N31" s="611"/>
      <c r="O31" s="611"/>
      <c r="P31" s="611"/>
      <c r="Q31" s="612"/>
      <c r="R31" s="631">
        <v>123032</v>
      </c>
      <c r="S31" s="601"/>
      <c r="T31" s="601"/>
      <c r="U31" s="601"/>
      <c r="V31" s="601"/>
      <c r="W31" s="601"/>
      <c r="X31" s="601"/>
      <c r="Y31" s="602"/>
      <c r="Z31" s="649">
        <v>0.8</v>
      </c>
      <c r="AA31" s="649"/>
      <c r="AB31" s="649"/>
      <c r="AC31" s="649"/>
      <c r="AD31" s="650" t="s">
        <v>128</v>
      </c>
      <c r="AE31" s="650"/>
      <c r="AF31" s="650"/>
      <c r="AG31" s="650"/>
      <c r="AH31" s="650"/>
      <c r="AI31" s="650"/>
      <c r="AJ31" s="650"/>
      <c r="AK31" s="650"/>
      <c r="AL31" s="632" t="s">
        <v>128</v>
      </c>
      <c r="AM31" s="635"/>
      <c r="AN31" s="635"/>
      <c r="AO31" s="651"/>
      <c r="AP31" s="690" t="s">
        <v>310</v>
      </c>
      <c r="AQ31" s="691"/>
      <c r="AR31" s="691"/>
      <c r="AS31" s="691"/>
      <c r="AT31" s="692" t="s">
        <v>311</v>
      </c>
      <c r="AU31" s="356"/>
      <c r="AV31" s="356"/>
      <c r="AW31" s="356"/>
      <c r="AX31" s="673" t="s">
        <v>187</v>
      </c>
      <c r="AY31" s="674"/>
      <c r="AZ31" s="674"/>
      <c r="BA31" s="674"/>
      <c r="BB31" s="674"/>
      <c r="BC31" s="674"/>
      <c r="BD31" s="674"/>
      <c r="BE31" s="674"/>
      <c r="BF31" s="675"/>
      <c r="BG31" s="689">
        <v>99.6</v>
      </c>
      <c r="BH31" s="684"/>
      <c r="BI31" s="684"/>
      <c r="BJ31" s="684"/>
      <c r="BK31" s="684"/>
      <c r="BL31" s="684"/>
      <c r="BM31" s="683">
        <v>97.9</v>
      </c>
      <c r="BN31" s="684"/>
      <c r="BO31" s="684"/>
      <c r="BP31" s="684"/>
      <c r="BQ31" s="685"/>
      <c r="BR31" s="689">
        <v>99.2</v>
      </c>
      <c r="BS31" s="684"/>
      <c r="BT31" s="684"/>
      <c r="BU31" s="684"/>
      <c r="BV31" s="684"/>
      <c r="BW31" s="684"/>
      <c r="BX31" s="683">
        <v>96.9</v>
      </c>
      <c r="BY31" s="684"/>
      <c r="BZ31" s="684"/>
      <c r="CA31" s="684"/>
      <c r="CB31" s="685"/>
      <c r="CD31" s="645"/>
      <c r="CE31" s="646"/>
      <c r="CF31" s="610" t="s">
        <v>312</v>
      </c>
      <c r="CG31" s="611"/>
      <c r="CH31" s="611"/>
      <c r="CI31" s="611"/>
      <c r="CJ31" s="611"/>
      <c r="CK31" s="611"/>
      <c r="CL31" s="611"/>
      <c r="CM31" s="611"/>
      <c r="CN31" s="611"/>
      <c r="CO31" s="611"/>
      <c r="CP31" s="611"/>
      <c r="CQ31" s="612"/>
      <c r="CR31" s="631">
        <v>38854</v>
      </c>
      <c r="CS31" s="629"/>
      <c r="CT31" s="629"/>
      <c r="CU31" s="629"/>
      <c r="CV31" s="629"/>
      <c r="CW31" s="629"/>
      <c r="CX31" s="629"/>
      <c r="CY31" s="630"/>
      <c r="CZ31" s="632">
        <v>0.3</v>
      </c>
      <c r="DA31" s="633"/>
      <c r="DB31" s="633"/>
      <c r="DC31" s="634"/>
      <c r="DD31" s="600">
        <v>38854</v>
      </c>
      <c r="DE31" s="629"/>
      <c r="DF31" s="629"/>
      <c r="DG31" s="629"/>
      <c r="DH31" s="629"/>
      <c r="DI31" s="629"/>
      <c r="DJ31" s="629"/>
      <c r="DK31" s="630"/>
      <c r="DL31" s="600">
        <v>38854</v>
      </c>
      <c r="DM31" s="629"/>
      <c r="DN31" s="629"/>
      <c r="DO31" s="629"/>
      <c r="DP31" s="629"/>
      <c r="DQ31" s="629"/>
      <c r="DR31" s="629"/>
      <c r="DS31" s="629"/>
      <c r="DT31" s="629"/>
      <c r="DU31" s="629"/>
      <c r="DV31" s="630"/>
      <c r="DW31" s="632">
        <v>0.5</v>
      </c>
      <c r="DX31" s="633"/>
      <c r="DY31" s="633"/>
      <c r="DZ31" s="633"/>
      <c r="EA31" s="633"/>
      <c r="EB31" s="633"/>
      <c r="EC31" s="666"/>
    </row>
    <row r="32" spans="2:133" ht="11.25" customHeight="1" x14ac:dyDescent="0.15">
      <c r="B32" s="610" t="s">
        <v>313</v>
      </c>
      <c r="C32" s="611"/>
      <c r="D32" s="611"/>
      <c r="E32" s="611"/>
      <c r="F32" s="611"/>
      <c r="G32" s="611"/>
      <c r="H32" s="611"/>
      <c r="I32" s="611"/>
      <c r="J32" s="611"/>
      <c r="K32" s="611"/>
      <c r="L32" s="611"/>
      <c r="M32" s="611"/>
      <c r="N32" s="611"/>
      <c r="O32" s="611"/>
      <c r="P32" s="611"/>
      <c r="Q32" s="612"/>
      <c r="R32" s="631">
        <v>2938458</v>
      </c>
      <c r="S32" s="601"/>
      <c r="T32" s="601"/>
      <c r="U32" s="601"/>
      <c r="V32" s="601"/>
      <c r="W32" s="601"/>
      <c r="X32" s="601"/>
      <c r="Y32" s="602"/>
      <c r="Z32" s="649">
        <v>19.7</v>
      </c>
      <c r="AA32" s="649"/>
      <c r="AB32" s="649"/>
      <c r="AC32" s="649"/>
      <c r="AD32" s="650" t="s">
        <v>128</v>
      </c>
      <c r="AE32" s="650"/>
      <c r="AF32" s="650"/>
      <c r="AG32" s="650"/>
      <c r="AH32" s="650"/>
      <c r="AI32" s="650"/>
      <c r="AJ32" s="650"/>
      <c r="AK32" s="650"/>
      <c r="AL32" s="632" t="s">
        <v>128</v>
      </c>
      <c r="AM32" s="635"/>
      <c r="AN32" s="635"/>
      <c r="AO32" s="651"/>
      <c r="AP32" s="662"/>
      <c r="AQ32" s="663"/>
      <c r="AR32" s="663"/>
      <c r="AS32" s="663"/>
      <c r="AT32" s="693"/>
      <c r="AU32" s="211" t="s">
        <v>314</v>
      </c>
      <c r="AX32" s="610" t="s">
        <v>315</v>
      </c>
      <c r="AY32" s="611"/>
      <c r="AZ32" s="611"/>
      <c r="BA32" s="611"/>
      <c r="BB32" s="611"/>
      <c r="BC32" s="611"/>
      <c r="BD32" s="611"/>
      <c r="BE32" s="611"/>
      <c r="BF32" s="612"/>
      <c r="BG32" s="695">
        <v>99.6</v>
      </c>
      <c r="BH32" s="629"/>
      <c r="BI32" s="629"/>
      <c r="BJ32" s="629"/>
      <c r="BK32" s="629"/>
      <c r="BL32" s="629"/>
      <c r="BM32" s="635">
        <v>98.1</v>
      </c>
      <c r="BN32" s="629"/>
      <c r="BO32" s="629"/>
      <c r="BP32" s="629"/>
      <c r="BQ32" s="661"/>
      <c r="BR32" s="695">
        <v>99.3</v>
      </c>
      <c r="BS32" s="629"/>
      <c r="BT32" s="629"/>
      <c r="BU32" s="629"/>
      <c r="BV32" s="629"/>
      <c r="BW32" s="629"/>
      <c r="BX32" s="635">
        <v>97.3</v>
      </c>
      <c r="BY32" s="629"/>
      <c r="BZ32" s="629"/>
      <c r="CA32" s="629"/>
      <c r="CB32" s="661"/>
      <c r="CD32" s="647"/>
      <c r="CE32" s="648"/>
      <c r="CF32" s="610" t="s">
        <v>316</v>
      </c>
      <c r="CG32" s="611"/>
      <c r="CH32" s="611"/>
      <c r="CI32" s="611"/>
      <c r="CJ32" s="611"/>
      <c r="CK32" s="611"/>
      <c r="CL32" s="611"/>
      <c r="CM32" s="611"/>
      <c r="CN32" s="611"/>
      <c r="CO32" s="611"/>
      <c r="CP32" s="611"/>
      <c r="CQ32" s="612"/>
      <c r="CR32" s="631">
        <v>1</v>
      </c>
      <c r="CS32" s="601"/>
      <c r="CT32" s="601"/>
      <c r="CU32" s="601"/>
      <c r="CV32" s="601"/>
      <c r="CW32" s="601"/>
      <c r="CX32" s="601"/>
      <c r="CY32" s="602"/>
      <c r="CZ32" s="632">
        <v>0</v>
      </c>
      <c r="DA32" s="633"/>
      <c r="DB32" s="633"/>
      <c r="DC32" s="634"/>
      <c r="DD32" s="600">
        <v>1</v>
      </c>
      <c r="DE32" s="601"/>
      <c r="DF32" s="601"/>
      <c r="DG32" s="601"/>
      <c r="DH32" s="601"/>
      <c r="DI32" s="601"/>
      <c r="DJ32" s="601"/>
      <c r="DK32" s="602"/>
      <c r="DL32" s="600">
        <v>1</v>
      </c>
      <c r="DM32" s="601"/>
      <c r="DN32" s="601"/>
      <c r="DO32" s="601"/>
      <c r="DP32" s="601"/>
      <c r="DQ32" s="601"/>
      <c r="DR32" s="601"/>
      <c r="DS32" s="601"/>
      <c r="DT32" s="601"/>
      <c r="DU32" s="601"/>
      <c r="DV32" s="602"/>
      <c r="DW32" s="632">
        <v>0</v>
      </c>
      <c r="DX32" s="633"/>
      <c r="DY32" s="633"/>
      <c r="DZ32" s="633"/>
      <c r="EA32" s="633"/>
      <c r="EB32" s="633"/>
      <c r="EC32" s="666"/>
    </row>
    <row r="33" spans="2:133" ht="11.25" customHeight="1" x14ac:dyDescent="0.15">
      <c r="B33" s="680" t="s">
        <v>317</v>
      </c>
      <c r="C33" s="681"/>
      <c r="D33" s="681"/>
      <c r="E33" s="681"/>
      <c r="F33" s="681"/>
      <c r="G33" s="681"/>
      <c r="H33" s="681"/>
      <c r="I33" s="681"/>
      <c r="J33" s="681"/>
      <c r="K33" s="681"/>
      <c r="L33" s="681"/>
      <c r="M33" s="681"/>
      <c r="N33" s="681"/>
      <c r="O33" s="681"/>
      <c r="P33" s="681"/>
      <c r="Q33" s="682"/>
      <c r="R33" s="631" t="s">
        <v>128</v>
      </c>
      <c r="S33" s="601"/>
      <c r="T33" s="601"/>
      <c r="U33" s="601"/>
      <c r="V33" s="601"/>
      <c r="W33" s="601"/>
      <c r="X33" s="601"/>
      <c r="Y33" s="602"/>
      <c r="Z33" s="649" t="s">
        <v>128</v>
      </c>
      <c r="AA33" s="649"/>
      <c r="AB33" s="649"/>
      <c r="AC33" s="649"/>
      <c r="AD33" s="650" t="s">
        <v>128</v>
      </c>
      <c r="AE33" s="650"/>
      <c r="AF33" s="650"/>
      <c r="AG33" s="650"/>
      <c r="AH33" s="650"/>
      <c r="AI33" s="650"/>
      <c r="AJ33" s="650"/>
      <c r="AK33" s="650"/>
      <c r="AL33" s="632" t="s">
        <v>128</v>
      </c>
      <c r="AM33" s="635"/>
      <c r="AN33" s="635"/>
      <c r="AO33" s="651"/>
      <c r="AP33" s="664"/>
      <c r="AQ33" s="665"/>
      <c r="AR33" s="665"/>
      <c r="AS33" s="665"/>
      <c r="AT33" s="694"/>
      <c r="AU33" s="357"/>
      <c r="AV33" s="357"/>
      <c r="AW33" s="357"/>
      <c r="AX33" s="613" t="s">
        <v>318</v>
      </c>
      <c r="AY33" s="614"/>
      <c r="AZ33" s="614"/>
      <c r="BA33" s="614"/>
      <c r="BB33" s="614"/>
      <c r="BC33" s="614"/>
      <c r="BD33" s="614"/>
      <c r="BE33" s="614"/>
      <c r="BF33" s="615"/>
      <c r="BG33" s="679">
        <v>99.5</v>
      </c>
      <c r="BH33" s="617"/>
      <c r="BI33" s="617"/>
      <c r="BJ33" s="617"/>
      <c r="BK33" s="617"/>
      <c r="BL33" s="617"/>
      <c r="BM33" s="641">
        <v>97.6</v>
      </c>
      <c r="BN33" s="617"/>
      <c r="BO33" s="617"/>
      <c r="BP33" s="617"/>
      <c r="BQ33" s="652"/>
      <c r="BR33" s="679">
        <v>99</v>
      </c>
      <c r="BS33" s="617"/>
      <c r="BT33" s="617"/>
      <c r="BU33" s="617"/>
      <c r="BV33" s="617"/>
      <c r="BW33" s="617"/>
      <c r="BX33" s="641">
        <v>96.5</v>
      </c>
      <c r="BY33" s="617"/>
      <c r="BZ33" s="617"/>
      <c r="CA33" s="617"/>
      <c r="CB33" s="652"/>
      <c r="CD33" s="610" t="s">
        <v>319</v>
      </c>
      <c r="CE33" s="611"/>
      <c r="CF33" s="611"/>
      <c r="CG33" s="611"/>
      <c r="CH33" s="611"/>
      <c r="CI33" s="611"/>
      <c r="CJ33" s="611"/>
      <c r="CK33" s="611"/>
      <c r="CL33" s="611"/>
      <c r="CM33" s="611"/>
      <c r="CN33" s="611"/>
      <c r="CO33" s="611"/>
      <c r="CP33" s="611"/>
      <c r="CQ33" s="612"/>
      <c r="CR33" s="631">
        <v>5649991</v>
      </c>
      <c r="CS33" s="629"/>
      <c r="CT33" s="629"/>
      <c r="CU33" s="629"/>
      <c r="CV33" s="629"/>
      <c r="CW33" s="629"/>
      <c r="CX33" s="629"/>
      <c r="CY33" s="630"/>
      <c r="CZ33" s="632">
        <v>40.200000000000003</v>
      </c>
      <c r="DA33" s="633"/>
      <c r="DB33" s="633"/>
      <c r="DC33" s="634"/>
      <c r="DD33" s="600">
        <v>4425147</v>
      </c>
      <c r="DE33" s="629"/>
      <c r="DF33" s="629"/>
      <c r="DG33" s="629"/>
      <c r="DH33" s="629"/>
      <c r="DI33" s="629"/>
      <c r="DJ33" s="629"/>
      <c r="DK33" s="630"/>
      <c r="DL33" s="600">
        <v>3511147</v>
      </c>
      <c r="DM33" s="629"/>
      <c r="DN33" s="629"/>
      <c r="DO33" s="629"/>
      <c r="DP33" s="629"/>
      <c r="DQ33" s="629"/>
      <c r="DR33" s="629"/>
      <c r="DS33" s="629"/>
      <c r="DT33" s="629"/>
      <c r="DU33" s="629"/>
      <c r="DV33" s="630"/>
      <c r="DW33" s="632">
        <v>43.6</v>
      </c>
      <c r="DX33" s="633"/>
      <c r="DY33" s="633"/>
      <c r="DZ33" s="633"/>
      <c r="EA33" s="633"/>
      <c r="EB33" s="633"/>
      <c r="EC33" s="666"/>
    </row>
    <row r="34" spans="2:133" ht="11.25" customHeight="1" x14ac:dyDescent="0.15">
      <c r="B34" s="610" t="s">
        <v>320</v>
      </c>
      <c r="C34" s="611"/>
      <c r="D34" s="611"/>
      <c r="E34" s="611"/>
      <c r="F34" s="611"/>
      <c r="G34" s="611"/>
      <c r="H34" s="611"/>
      <c r="I34" s="611"/>
      <c r="J34" s="611"/>
      <c r="K34" s="611"/>
      <c r="L34" s="611"/>
      <c r="M34" s="611"/>
      <c r="N34" s="611"/>
      <c r="O34" s="611"/>
      <c r="P34" s="611"/>
      <c r="Q34" s="612"/>
      <c r="R34" s="631">
        <v>1046798</v>
      </c>
      <c r="S34" s="601"/>
      <c r="T34" s="601"/>
      <c r="U34" s="601"/>
      <c r="V34" s="601"/>
      <c r="W34" s="601"/>
      <c r="X34" s="601"/>
      <c r="Y34" s="602"/>
      <c r="Z34" s="649">
        <v>7</v>
      </c>
      <c r="AA34" s="649"/>
      <c r="AB34" s="649"/>
      <c r="AC34" s="649"/>
      <c r="AD34" s="650" t="s">
        <v>128</v>
      </c>
      <c r="AE34" s="650"/>
      <c r="AF34" s="650"/>
      <c r="AG34" s="650"/>
      <c r="AH34" s="650"/>
      <c r="AI34" s="650"/>
      <c r="AJ34" s="650"/>
      <c r="AK34" s="650"/>
      <c r="AL34" s="632" t="s">
        <v>128</v>
      </c>
      <c r="AM34" s="635"/>
      <c r="AN34" s="635"/>
      <c r="AO34" s="651"/>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0" t="s">
        <v>321</v>
      </c>
      <c r="CE34" s="611"/>
      <c r="CF34" s="611"/>
      <c r="CG34" s="611"/>
      <c r="CH34" s="611"/>
      <c r="CI34" s="611"/>
      <c r="CJ34" s="611"/>
      <c r="CK34" s="611"/>
      <c r="CL34" s="611"/>
      <c r="CM34" s="611"/>
      <c r="CN34" s="611"/>
      <c r="CO34" s="611"/>
      <c r="CP34" s="611"/>
      <c r="CQ34" s="612"/>
      <c r="CR34" s="631">
        <v>2080184</v>
      </c>
      <c r="CS34" s="601"/>
      <c r="CT34" s="601"/>
      <c r="CU34" s="601"/>
      <c r="CV34" s="601"/>
      <c r="CW34" s="601"/>
      <c r="CX34" s="601"/>
      <c r="CY34" s="602"/>
      <c r="CZ34" s="632">
        <v>14.8</v>
      </c>
      <c r="DA34" s="633"/>
      <c r="DB34" s="633"/>
      <c r="DC34" s="634"/>
      <c r="DD34" s="600">
        <v>1398757</v>
      </c>
      <c r="DE34" s="601"/>
      <c r="DF34" s="601"/>
      <c r="DG34" s="601"/>
      <c r="DH34" s="601"/>
      <c r="DI34" s="601"/>
      <c r="DJ34" s="601"/>
      <c r="DK34" s="602"/>
      <c r="DL34" s="600">
        <v>1068181</v>
      </c>
      <c r="DM34" s="601"/>
      <c r="DN34" s="601"/>
      <c r="DO34" s="601"/>
      <c r="DP34" s="601"/>
      <c r="DQ34" s="601"/>
      <c r="DR34" s="601"/>
      <c r="DS34" s="601"/>
      <c r="DT34" s="601"/>
      <c r="DU34" s="601"/>
      <c r="DV34" s="602"/>
      <c r="DW34" s="632">
        <v>13.3</v>
      </c>
      <c r="DX34" s="633"/>
      <c r="DY34" s="633"/>
      <c r="DZ34" s="633"/>
      <c r="EA34" s="633"/>
      <c r="EB34" s="633"/>
      <c r="EC34" s="666"/>
    </row>
    <row r="35" spans="2:133" ht="11.25" customHeight="1" x14ac:dyDescent="0.15">
      <c r="B35" s="610" t="s">
        <v>322</v>
      </c>
      <c r="C35" s="611"/>
      <c r="D35" s="611"/>
      <c r="E35" s="611"/>
      <c r="F35" s="611"/>
      <c r="G35" s="611"/>
      <c r="H35" s="611"/>
      <c r="I35" s="611"/>
      <c r="J35" s="611"/>
      <c r="K35" s="611"/>
      <c r="L35" s="611"/>
      <c r="M35" s="611"/>
      <c r="N35" s="611"/>
      <c r="O35" s="611"/>
      <c r="P35" s="611"/>
      <c r="Q35" s="612"/>
      <c r="R35" s="631">
        <v>9889</v>
      </c>
      <c r="S35" s="601"/>
      <c r="T35" s="601"/>
      <c r="U35" s="601"/>
      <c r="V35" s="601"/>
      <c r="W35" s="601"/>
      <c r="X35" s="601"/>
      <c r="Y35" s="602"/>
      <c r="Z35" s="649">
        <v>0.1</v>
      </c>
      <c r="AA35" s="649"/>
      <c r="AB35" s="649"/>
      <c r="AC35" s="649"/>
      <c r="AD35" s="650" t="s">
        <v>128</v>
      </c>
      <c r="AE35" s="650"/>
      <c r="AF35" s="650"/>
      <c r="AG35" s="650"/>
      <c r="AH35" s="650"/>
      <c r="AI35" s="650"/>
      <c r="AJ35" s="650"/>
      <c r="AK35" s="650"/>
      <c r="AL35" s="632" t="s">
        <v>128</v>
      </c>
      <c r="AM35" s="635"/>
      <c r="AN35" s="635"/>
      <c r="AO35" s="651"/>
      <c r="AP35" s="216"/>
      <c r="AQ35" s="676" t="s">
        <v>323</v>
      </c>
      <c r="AR35" s="677"/>
      <c r="AS35" s="677"/>
      <c r="AT35" s="677"/>
      <c r="AU35" s="677"/>
      <c r="AV35" s="677"/>
      <c r="AW35" s="677"/>
      <c r="AX35" s="677"/>
      <c r="AY35" s="677"/>
      <c r="AZ35" s="677"/>
      <c r="BA35" s="677"/>
      <c r="BB35" s="677"/>
      <c r="BC35" s="677"/>
      <c r="BD35" s="677"/>
      <c r="BE35" s="677"/>
      <c r="BF35" s="678"/>
      <c r="BG35" s="676" t="s">
        <v>324</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10" t="s">
        <v>325</v>
      </c>
      <c r="CE35" s="611"/>
      <c r="CF35" s="611"/>
      <c r="CG35" s="611"/>
      <c r="CH35" s="611"/>
      <c r="CI35" s="611"/>
      <c r="CJ35" s="611"/>
      <c r="CK35" s="611"/>
      <c r="CL35" s="611"/>
      <c r="CM35" s="611"/>
      <c r="CN35" s="611"/>
      <c r="CO35" s="611"/>
      <c r="CP35" s="611"/>
      <c r="CQ35" s="612"/>
      <c r="CR35" s="631">
        <v>42112</v>
      </c>
      <c r="CS35" s="629"/>
      <c r="CT35" s="629"/>
      <c r="CU35" s="629"/>
      <c r="CV35" s="629"/>
      <c r="CW35" s="629"/>
      <c r="CX35" s="629"/>
      <c r="CY35" s="630"/>
      <c r="CZ35" s="632">
        <v>0.3</v>
      </c>
      <c r="DA35" s="633"/>
      <c r="DB35" s="633"/>
      <c r="DC35" s="634"/>
      <c r="DD35" s="600">
        <v>29538</v>
      </c>
      <c r="DE35" s="629"/>
      <c r="DF35" s="629"/>
      <c r="DG35" s="629"/>
      <c r="DH35" s="629"/>
      <c r="DI35" s="629"/>
      <c r="DJ35" s="629"/>
      <c r="DK35" s="630"/>
      <c r="DL35" s="600">
        <v>29538</v>
      </c>
      <c r="DM35" s="629"/>
      <c r="DN35" s="629"/>
      <c r="DO35" s="629"/>
      <c r="DP35" s="629"/>
      <c r="DQ35" s="629"/>
      <c r="DR35" s="629"/>
      <c r="DS35" s="629"/>
      <c r="DT35" s="629"/>
      <c r="DU35" s="629"/>
      <c r="DV35" s="630"/>
      <c r="DW35" s="632">
        <v>0.4</v>
      </c>
      <c r="DX35" s="633"/>
      <c r="DY35" s="633"/>
      <c r="DZ35" s="633"/>
      <c r="EA35" s="633"/>
      <c r="EB35" s="633"/>
      <c r="EC35" s="666"/>
    </row>
    <row r="36" spans="2:133" ht="11.25" customHeight="1" x14ac:dyDescent="0.15">
      <c r="B36" s="610" t="s">
        <v>326</v>
      </c>
      <c r="C36" s="611"/>
      <c r="D36" s="611"/>
      <c r="E36" s="611"/>
      <c r="F36" s="611"/>
      <c r="G36" s="611"/>
      <c r="H36" s="611"/>
      <c r="I36" s="611"/>
      <c r="J36" s="611"/>
      <c r="K36" s="611"/>
      <c r="L36" s="611"/>
      <c r="M36" s="611"/>
      <c r="N36" s="611"/>
      <c r="O36" s="611"/>
      <c r="P36" s="611"/>
      <c r="Q36" s="612"/>
      <c r="R36" s="631">
        <v>58801</v>
      </c>
      <c r="S36" s="601"/>
      <c r="T36" s="601"/>
      <c r="U36" s="601"/>
      <c r="V36" s="601"/>
      <c r="W36" s="601"/>
      <c r="X36" s="601"/>
      <c r="Y36" s="602"/>
      <c r="Z36" s="649">
        <v>0.4</v>
      </c>
      <c r="AA36" s="649"/>
      <c r="AB36" s="649"/>
      <c r="AC36" s="649"/>
      <c r="AD36" s="650" t="s">
        <v>128</v>
      </c>
      <c r="AE36" s="650"/>
      <c r="AF36" s="650"/>
      <c r="AG36" s="650"/>
      <c r="AH36" s="650"/>
      <c r="AI36" s="650"/>
      <c r="AJ36" s="650"/>
      <c r="AK36" s="650"/>
      <c r="AL36" s="632" t="s">
        <v>128</v>
      </c>
      <c r="AM36" s="635"/>
      <c r="AN36" s="635"/>
      <c r="AO36" s="651"/>
      <c r="AP36" s="216"/>
      <c r="AQ36" s="667" t="s">
        <v>327</v>
      </c>
      <c r="AR36" s="668"/>
      <c r="AS36" s="668"/>
      <c r="AT36" s="668"/>
      <c r="AU36" s="668"/>
      <c r="AV36" s="668"/>
      <c r="AW36" s="668"/>
      <c r="AX36" s="668"/>
      <c r="AY36" s="669"/>
      <c r="AZ36" s="670">
        <v>1900407</v>
      </c>
      <c r="BA36" s="671"/>
      <c r="BB36" s="671"/>
      <c r="BC36" s="671"/>
      <c r="BD36" s="671"/>
      <c r="BE36" s="671"/>
      <c r="BF36" s="672"/>
      <c r="BG36" s="673" t="s">
        <v>328</v>
      </c>
      <c r="BH36" s="674"/>
      <c r="BI36" s="674"/>
      <c r="BJ36" s="674"/>
      <c r="BK36" s="674"/>
      <c r="BL36" s="674"/>
      <c r="BM36" s="674"/>
      <c r="BN36" s="674"/>
      <c r="BO36" s="674"/>
      <c r="BP36" s="674"/>
      <c r="BQ36" s="674"/>
      <c r="BR36" s="674"/>
      <c r="BS36" s="674"/>
      <c r="BT36" s="674"/>
      <c r="BU36" s="675"/>
      <c r="BV36" s="670">
        <v>478067</v>
      </c>
      <c r="BW36" s="671"/>
      <c r="BX36" s="671"/>
      <c r="BY36" s="671"/>
      <c r="BZ36" s="671"/>
      <c r="CA36" s="671"/>
      <c r="CB36" s="672"/>
      <c r="CD36" s="610" t="s">
        <v>329</v>
      </c>
      <c r="CE36" s="611"/>
      <c r="CF36" s="611"/>
      <c r="CG36" s="611"/>
      <c r="CH36" s="611"/>
      <c r="CI36" s="611"/>
      <c r="CJ36" s="611"/>
      <c r="CK36" s="611"/>
      <c r="CL36" s="611"/>
      <c r="CM36" s="611"/>
      <c r="CN36" s="611"/>
      <c r="CO36" s="611"/>
      <c r="CP36" s="611"/>
      <c r="CQ36" s="612"/>
      <c r="CR36" s="631">
        <v>1953646</v>
      </c>
      <c r="CS36" s="601"/>
      <c r="CT36" s="601"/>
      <c r="CU36" s="601"/>
      <c r="CV36" s="601"/>
      <c r="CW36" s="601"/>
      <c r="CX36" s="601"/>
      <c r="CY36" s="602"/>
      <c r="CZ36" s="632">
        <v>13.9</v>
      </c>
      <c r="DA36" s="633"/>
      <c r="DB36" s="633"/>
      <c r="DC36" s="634"/>
      <c r="DD36" s="600">
        <v>1814023</v>
      </c>
      <c r="DE36" s="601"/>
      <c r="DF36" s="601"/>
      <c r="DG36" s="601"/>
      <c r="DH36" s="601"/>
      <c r="DI36" s="601"/>
      <c r="DJ36" s="601"/>
      <c r="DK36" s="602"/>
      <c r="DL36" s="600">
        <v>1470606</v>
      </c>
      <c r="DM36" s="601"/>
      <c r="DN36" s="601"/>
      <c r="DO36" s="601"/>
      <c r="DP36" s="601"/>
      <c r="DQ36" s="601"/>
      <c r="DR36" s="601"/>
      <c r="DS36" s="601"/>
      <c r="DT36" s="601"/>
      <c r="DU36" s="601"/>
      <c r="DV36" s="602"/>
      <c r="DW36" s="632">
        <v>18.3</v>
      </c>
      <c r="DX36" s="633"/>
      <c r="DY36" s="633"/>
      <c r="DZ36" s="633"/>
      <c r="EA36" s="633"/>
      <c r="EB36" s="633"/>
      <c r="EC36" s="666"/>
    </row>
    <row r="37" spans="2:133" ht="11.25" customHeight="1" x14ac:dyDescent="0.15">
      <c r="B37" s="610" t="s">
        <v>330</v>
      </c>
      <c r="C37" s="611"/>
      <c r="D37" s="611"/>
      <c r="E37" s="611"/>
      <c r="F37" s="611"/>
      <c r="G37" s="611"/>
      <c r="H37" s="611"/>
      <c r="I37" s="611"/>
      <c r="J37" s="611"/>
      <c r="K37" s="611"/>
      <c r="L37" s="611"/>
      <c r="M37" s="611"/>
      <c r="N37" s="611"/>
      <c r="O37" s="611"/>
      <c r="P37" s="611"/>
      <c r="Q37" s="612"/>
      <c r="R37" s="631">
        <v>296673</v>
      </c>
      <c r="S37" s="601"/>
      <c r="T37" s="601"/>
      <c r="U37" s="601"/>
      <c r="V37" s="601"/>
      <c r="W37" s="601"/>
      <c r="X37" s="601"/>
      <c r="Y37" s="602"/>
      <c r="Z37" s="649">
        <v>2</v>
      </c>
      <c r="AA37" s="649"/>
      <c r="AB37" s="649"/>
      <c r="AC37" s="649"/>
      <c r="AD37" s="650" t="s">
        <v>128</v>
      </c>
      <c r="AE37" s="650"/>
      <c r="AF37" s="650"/>
      <c r="AG37" s="650"/>
      <c r="AH37" s="650"/>
      <c r="AI37" s="650"/>
      <c r="AJ37" s="650"/>
      <c r="AK37" s="650"/>
      <c r="AL37" s="632" t="s">
        <v>128</v>
      </c>
      <c r="AM37" s="635"/>
      <c r="AN37" s="635"/>
      <c r="AO37" s="651"/>
      <c r="AQ37" s="658" t="s">
        <v>331</v>
      </c>
      <c r="AR37" s="659"/>
      <c r="AS37" s="659"/>
      <c r="AT37" s="659"/>
      <c r="AU37" s="659"/>
      <c r="AV37" s="659"/>
      <c r="AW37" s="659"/>
      <c r="AX37" s="659"/>
      <c r="AY37" s="660"/>
      <c r="AZ37" s="631">
        <v>509506</v>
      </c>
      <c r="BA37" s="601"/>
      <c r="BB37" s="601"/>
      <c r="BC37" s="601"/>
      <c r="BD37" s="629"/>
      <c r="BE37" s="629"/>
      <c r="BF37" s="661"/>
      <c r="BG37" s="610" t="s">
        <v>332</v>
      </c>
      <c r="BH37" s="611"/>
      <c r="BI37" s="611"/>
      <c r="BJ37" s="611"/>
      <c r="BK37" s="611"/>
      <c r="BL37" s="611"/>
      <c r="BM37" s="611"/>
      <c r="BN37" s="611"/>
      <c r="BO37" s="611"/>
      <c r="BP37" s="611"/>
      <c r="BQ37" s="611"/>
      <c r="BR37" s="611"/>
      <c r="BS37" s="611"/>
      <c r="BT37" s="611"/>
      <c r="BU37" s="612"/>
      <c r="BV37" s="631">
        <v>478067</v>
      </c>
      <c r="BW37" s="601"/>
      <c r="BX37" s="601"/>
      <c r="BY37" s="601"/>
      <c r="BZ37" s="601"/>
      <c r="CA37" s="601"/>
      <c r="CB37" s="657"/>
      <c r="CD37" s="610" t="s">
        <v>333</v>
      </c>
      <c r="CE37" s="611"/>
      <c r="CF37" s="611"/>
      <c r="CG37" s="611"/>
      <c r="CH37" s="611"/>
      <c r="CI37" s="611"/>
      <c r="CJ37" s="611"/>
      <c r="CK37" s="611"/>
      <c r="CL37" s="611"/>
      <c r="CM37" s="611"/>
      <c r="CN37" s="611"/>
      <c r="CO37" s="611"/>
      <c r="CP37" s="611"/>
      <c r="CQ37" s="612"/>
      <c r="CR37" s="631">
        <v>790353</v>
      </c>
      <c r="CS37" s="629"/>
      <c r="CT37" s="629"/>
      <c r="CU37" s="629"/>
      <c r="CV37" s="629"/>
      <c r="CW37" s="629"/>
      <c r="CX37" s="629"/>
      <c r="CY37" s="630"/>
      <c r="CZ37" s="632">
        <v>5.6</v>
      </c>
      <c r="DA37" s="633"/>
      <c r="DB37" s="633"/>
      <c r="DC37" s="634"/>
      <c r="DD37" s="600">
        <v>727931</v>
      </c>
      <c r="DE37" s="629"/>
      <c r="DF37" s="629"/>
      <c r="DG37" s="629"/>
      <c r="DH37" s="629"/>
      <c r="DI37" s="629"/>
      <c r="DJ37" s="629"/>
      <c r="DK37" s="630"/>
      <c r="DL37" s="600">
        <v>722669</v>
      </c>
      <c r="DM37" s="629"/>
      <c r="DN37" s="629"/>
      <c r="DO37" s="629"/>
      <c r="DP37" s="629"/>
      <c r="DQ37" s="629"/>
      <c r="DR37" s="629"/>
      <c r="DS37" s="629"/>
      <c r="DT37" s="629"/>
      <c r="DU37" s="629"/>
      <c r="DV37" s="630"/>
      <c r="DW37" s="632">
        <v>9</v>
      </c>
      <c r="DX37" s="633"/>
      <c r="DY37" s="633"/>
      <c r="DZ37" s="633"/>
      <c r="EA37" s="633"/>
      <c r="EB37" s="633"/>
      <c r="EC37" s="666"/>
    </row>
    <row r="38" spans="2:133" ht="11.25" customHeight="1" x14ac:dyDescent="0.15">
      <c r="B38" s="610" t="s">
        <v>334</v>
      </c>
      <c r="C38" s="611"/>
      <c r="D38" s="611"/>
      <c r="E38" s="611"/>
      <c r="F38" s="611"/>
      <c r="G38" s="611"/>
      <c r="H38" s="611"/>
      <c r="I38" s="611"/>
      <c r="J38" s="611"/>
      <c r="K38" s="611"/>
      <c r="L38" s="611"/>
      <c r="M38" s="611"/>
      <c r="N38" s="611"/>
      <c r="O38" s="611"/>
      <c r="P38" s="611"/>
      <c r="Q38" s="612"/>
      <c r="R38" s="631">
        <v>516100</v>
      </c>
      <c r="S38" s="601"/>
      <c r="T38" s="601"/>
      <c r="U38" s="601"/>
      <c r="V38" s="601"/>
      <c r="W38" s="601"/>
      <c r="X38" s="601"/>
      <c r="Y38" s="602"/>
      <c r="Z38" s="649">
        <v>3.5</v>
      </c>
      <c r="AA38" s="649"/>
      <c r="AB38" s="649"/>
      <c r="AC38" s="649"/>
      <c r="AD38" s="650" t="s">
        <v>128</v>
      </c>
      <c r="AE38" s="650"/>
      <c r="AF38" s="650"/>
      <c r="AG38" s="650"/>
      <c r="AH38" s="650"/>
      <c r="AI38" s="650"/>
      <c r="AJ38" s="650"/>
      <c r="AK38" s="650"/>
      <c r="AL38" s="632" t="s">
        <v>128</v>
      </c>
      <c r="AM38" s="635"/>
      <c r="AN38" s="635"/>
      <c r="AO38" s="651"/>
      <c r="AQ38" s="658" t="s">
        <v>335</v>
      </c>
      <c r="AR38" s="659"/>
      <c r="AS38" s="659"/>
      <c r="AT38" s="659"/>
      <c r="AU38" s="659"/>
      <c r="AV38" s="659"/>
      <c r="AW38" s="659"/>
      <c r="AX38" s="659"/>
      <c r="AY38" s="660"/>
      <c r="AZ38" s="631">
        <v>194755</v>
      </c>
      <c r="BA38" s="601"/>
      <c r="BB38" s="601"/>
      <c r="BC38" s="601"/>
      <c r="BD38" s="629"/>
      <c r="BE38" s="629"/>
      <c r="BF38" s="661"/>
      <c r="BG38" s="610" t="s">
        <v>336</v>
      </c>
      <c r="BH38" s="611"/>
      <c r="BI38" s="611"/>
      <c r="BJ38" s="611"/>
      <c r="BK38" s="611"/>
      <c r="BL38" s="611"/>
      <c r="BM38" s="611"/>
      <c r="BN38" s="611"/>
      <c r="BO38" s="611"/>
      <c r="BP38" s="611"/>
      <c r="BQ38" s="611"/>
      <c r="BR38" s="611"/>
      <c r="BS38" s="611"/>
      <c r="BT38" s="611"/>
      <c r="BU38" s="612"/>
      <c r="BV38" s="631">
        <v>4189</v>
      </c>
      <c r="BW38" s="601"/>
      <c r="BX38" s="601"/>
      <c r="BY38" s="601"/>
      <c r="BZ38" s="601"/>
      <c r="CA38" s="601"/>
      <c r="CB38" s="657"/>
      <c r="CD38" s="610" t="s">
        <v>337</v>
      </c>
      <c r="CE38" s="611"/>
      <c r="CF38" s="611"/>
      <c r="CG38" s="611"/>
      <c r="CH38" s="611"/>
      <c r="CI38" s="611"/>
      <c r="CJ38" s="611"/>
      <c r="CK38" s="611"/>
      <c r="CL38" s="611"/>
      <c r="CM38" s="611"/>
      <c r="CN38" s="611"/>
      <c r="CO38" s="611"/>
      <c r="CP38" s="611"/>
      <c r="CQ38" s="612"/>
      <c r="CR38" s="631">
        <v>1179123</v>
      </c>
      <c r="CS38" s="601"/>
      <c r="CT38" s="601"/>
      <c r="CU38" s="601"/>
      <c r="CV38" s="601"/>
      <c r="CW38" s="601"/>
      <c r="CX38" s="601"/>
      <c r="CY38" s="602"/>
      <c r="CZ38" s="632">
        <v>8.4</v>
      </c>
      <c r="DA38" s="633"/>
      <c r="DB38" s="633"/>
      <c r="DC38" s="634"/>
      <c r="DD38" s="600">
        <v>947639</v>
      </c>
      <c r="DE38" s="601"/>
      <c r="DF38" s="601"/>
      <c r="DG38" s="601"/>
      <c r="DH38" s="601"/>
      <c r="DI38" s="601"/>
      <c r="DJ38" s="601"/>
      <c r="DK38" s="602"/>
      <c r="DL38" s="600">
        <v>942334</v>
      </c>
      <c r="DM38" s="601"/>
      <c r="DN38" s="601"/>
      <c r="DO38" s="601"/>
      <c r="DP38" s="601"/>
      <c r="DQ38" s="601"/>
      <c r="DR38" s="601"/>
      <c r="DS38" s="601"/>
      <c r="DT38" s="601"/>
      <c r="DU38" s="601"/>
      <c r="DV38" s="602"/>
      <c r="DW38" s="632">
        <v>11.7</v>
      </c>
      <c r="DX38" s="633"/>
      <c r="DY38" s="633"/>
      <c r="DZ38" s="633"/>
      <c r="EA38" s="633"/>
      <c r="EB38" s="633"/>
      <c r="EC38" s="666"/>
    </row>
    <row r="39" spans="2:133" ht="11.25" customHeight="1" x14ac:dyDescent="0.15">
      <c r="B39" s="610" t="s">
        <v>338</v>
      </c>
      <c r="C39" s="611"/>
      <c r="D39" s="611"/>
      <c r="E39" s="611"/>
      <c r="F39" s="611"/>
      <c r="G39" s="611"/>
      <c r="H39" s="611"/>
      <c r="I39" s="611"/>
      <c r="J39" s="611"/>
      <c r="K39" s="611"/>
      <c r="L39" s="611"/>
      <c r="M39" s="611"/>
      <c r="N39" s="611"/>
      <c r="O39" s="611"/>
      <c r="P39" s="611"/>
      <c r="Q39" s="612"/>
      <c r="R39" s="631">
        <v>212578</v>
      </c>
      <c r="S39" s="601"/>
      <c r="T39" s="601"/>
      <c r="U39" s="601"/>
      <c r="V39" s="601"/>
      <c r="W39" s="601"/>
      <c r="X39" s="601"/>
      <c r="Y39" s="602"/>
      <c r="Z39" s="649">
        <v>1.4</v>
      </c>
      <c r="AA39" s="649"/>
      <c r="AB39" s="649"/>
      <c r="AC39" s="649"/>
      <c r="AD39" s="650">
        <v>38</v>
      </c>
      <c r="AE39" s="650"/>
      <c r="AF39" s="650"/>
      <c r="AG39" s="650"/>
      <c r="AH39" s="650"/>
      <c r="AI39" s="650"/>
      <c r="AJ39" s="650"/>
      <c r="AK39" s="650"/>
      <c r="AL39" s="632">
        <v>0</v>
      </c>
      <c r="AM39" s="635"/>
      <c r="AN39" s="635"/>
      <c r="AO39" s="651"/>
      <c r="AQ39" s="658" t="s">
        <v>339</v>
      </c>
      <c r="AR39" s="659"/>
      <c r="AS39" s="659"/>
      <c r="AT39" s="659"/>
      <c r="AU39" s="659"/>
      <c r="AV39" s="659"/>
      <c r="AW39" s="659"/>
      <c r="AX39" s="659"/>
      <c r="AY39" s="660"/>
      <c r="AZ39" s="631">
        <v>17023</v>
      </c>
      <c r="BA39" s="601"/>
      <c r="BB39" s="601"/>
      <c r="BC39" s="601"/>
      <c r="BD39" s="629"/>
      <c r="BE39" s="629"/>
      <c r="BF39" s="661"/>
      <c r="BG39" s="610" t="s">
        <v>340</v>
      </c>
      <c r="BH39" s="611"/>
      <c r="BI39" s="611"/>
      <c r="BJ39" s="611"/>
      <c r="BK39" s="611"/>
      <c r="BL39" s="611"/>
      <c r="BM39" s="611"/>
      <c r="BN39" s="611"/>
      <c r="BO39" s="611"/>
      <c r="BP39" s="611"/>
      <c r="BQ39" s="611"/>
      <c r="BR39" s="611"/>
      <c r="BS39" s="611"/>
      <c r="BT39" s="611"/>
      <c r="BU39" s="612"/>
      <c r="BV39" s="631">
        <v>6964</v>
      </c>
      <c r="BW39" s="601"/>
      <c r="BX39" s="601"/>
      <c r="BY39" s="601"/>
      <c r="BZ39" s="601"/>
      <c r="CA39" s="601"/>
      <c r="CB39" s="657"/>
      <c r="CD39" s="610" t="s">
        <v>341</v>
      </c>
      <c r="CE39" s="611"/>
      <c r="CF39" s="611"/>
      <c r="CG39" s="611"/>
      <c r="CH39" s="611"/>
      <c r="CI39" s="611"/>
      <c r="CJ39" s="611"/>
      <c r="CK39" s="611"/>
      <c r="CL39" s="611"/>
      <c r="CM39" s="611"/>
      <c r="CN39" s="611"/>
      <c r="CO39" s="611"/>
      <c r="CP39" s="611"/>
      <c r="CQ39" s="612"/>
      <c r="CR39" s="631">
        <v>382571</v>
      </c>
      <c r="CS39" s="629"/>
      <c r="CT39" s="629"/>
      <c r="CU39" s="629"/>
      <c r="CV39" s="629"/>
      <c r="CW39" s="629"/>
      <c r="CX39" s="629"/>
      <c r="CY39" s="630"/>
      <c r="CZ39" s="632">
        <v>2.7</v>
      </c>
      <c r="DA39" s="633"/>
      <c r="DB39" s="633"/>
      <c r="DC39" s="634"/>
      <c r="DD39" s="600">
        <v>234702</v>
      </c>
      <c r="DE39" s="629"/>
      <c r="DF39" s="629"/>
      <c r="DG39" s="629"/>
      <c r="DH39" s="629"/>
      <c r="DI39" s="629"/>
      <c r="DJ39" s="629"/>
      <c r="DK39" s="630"/>
      <c r="DL39" s="600" t="s">
        <v>128</v>
      </c>
      <c r="DM39" s="629"/>
      <c r="DN39" s="629"/>
      <c r="DO39" s="629"/>
      <c r="DP39" s="629"/>
      <c r="DQ39" s="629"/>
      <c r="DR39" s="629"/>
      <c r="DS39" s="629"/>
      <c r="DT39" s="629"/>
      <c r="DU39" s="629"/>
      <c r="DV39" s="630"/>
      <c r="DW39" s="632" t="s">
        <v>128</v>
      </c>
      <c r="DX39" s="633"/>
      <c r="DY39" s="633"/>
      <c r="DZ39" s="633"/>
      <c r="EA39" s="633"/>
      <c r="EB39" s="633"/>
      <c r="EC39" s="666"/>
    </row>
    <row r="40" spans="2:133" ht="11.25" customHeight="1" x14ac:dyDescent="0.15">
      <c r="B40" s="610" t="s">
        <v>342</v>
      </c>
      <c r="C40" s="611"/>
      <c r="D40" s="611"/>
      <c r="E40" s="611"/>
      <c r="F40" s="611"/>
      <c r="G40" s="611"/>
      <c r="H40" s="611"/>
      <c r="I40" s="611"/>
      <c r="J40" s="611"/>
      <c r="K40" s="611"/>
      <c r="L40" s="611"/>
      <c r="M40" s="611"/>
      <c r="N40" s="611"/>
      <c r="O40" s="611"/>
      <c r="P40" s="611"/>
      <c r="Q40" s="612"/>
      <c r="R40" s="631">
        <v>1431838</v>
      </c>
      <c r="S40" s="601"/>
      <c r="T40" s="601"/>
      <c r="U40" s="601"/>
      <c r="V40" s="601"/>
      <c r="W40" s="601"/>
      <c r="X40" s="601"/>
      <c r="Y40" s="602"/>
      <c r="Z40" s="649">
        <v>9.6</v>
      </c>
      <c r="AA40" s="649"/>
      <c r="AB40" s="649"/>
      <c r="AC40" s="649"/>
      <c r="AD40" s="650" t="s">
        <v>128</v>
      </c>
      <c r="AE40" s="650"/>
      <c r="AF40" s="650"/>
      <c r="AG40" s="650"/>
      <c r="AH40" s="650"/>
      <c r="AI40" s="650"/>
      <c r="AJ40" s="650"/>
      <c r="AK40" s="650"/>
      <c r="AL40" s="632" t="s">
        <v>128</v>
      </c>
      <c r="AM40" s="635"/>
      <c r="AN40" s="635"/>
      <c r="AO40" s="651"/>
      <c r="AQ40" s="658" t="s">
        <v>343</v>
      </c>
      <c r="AR40" s="659"/>
      <c r="AS40" s="659"/>
      <c r="AT40" s="659"/>
      <c r="AU40" s="659"/>
      <c r="AV40" s="659"/>
      <c r="AW40" s="659"/>
      <c r="AX40" s="659"/>
      <c r="AY40" s="660"/>
      <c r="AZ40" s="631" t="s">
        <v>128</v>
      </c>
      <c r="BA40" s="601"/>
      <c r="BB40" s="601"/>
      <c r="BC40" s="601"/>
      <c r="BD40" s="629"/>
      <c r="BE40" s="629"/>
      <c r="BF40" s="661"/>
      <c r="BG40" s="662" t="s">
        <v>344</v>
      </c>
      <c r="BH40" s="663"/>
      <c r="BI40" s="663"/>
      <c r="BJ40" s="663"/>
      <c r="BK40" s="663"/>
      <c r="BL40" s="360"/>
      <c r="BM40" s="611" t="s">
        <v>345</v>
      </c>
      <c r="BN40" s="611"/>
      <c r="BO40" s="611"/>
      <c r="BP40" s="611"/>
      <c r="BQ40" s="611"/>
      <c r="BR40" s="611"/>
      <c r="BS40" s="611"/>
      <c r="BT40" s="611"/>
      <c r="BU40" s="612"/>
      <c r="BV40" s="631">
        <v>90</v>
      </c>
      <c r="BW40" s="601"/>
      <c r="BX40" s="601"/>
      <c r="BY40" s="601"/>
      <c r="BZ40" s="601"/>
      <c r="CA40" s="601"/>
      <c r="CB40" s="657"/>
      <c r="CD40" s="610" t="s">
        <v>346</v>
      </c>
      <c r="CE40" s="611"/>
      <c r="CF40" s="611"/>
      <c r="CG40" s="611"/>
      <c r="CH40" s="611"/>
      <c r="CI40" s="611"/>
      <c r="CJ40" s="611"/>
      <c r="CK40" s="611"/>
      <c r="CL40" s="611"/>
      <c r="CM40" s="611"/>
      <c r="CN40" s="611"/>
      <c r="CO40" s="611"/>
      <c r="CP40" s="611"/>
      <c r="CQ40" s="612"/>
      <c r="CR40" s="631">
        <v>12355</v>
      </c>
      <c r="CS40" s="601"/>
      <c r="CT40" s="601"/>
      <c r="CU40" s="601"/>
      <c r="CV40" s="601"/>
      <c r="CW40" s="601"/>
      <c r="CX40" s="601"/>
      <c r="CY40" s="602"/>
      <c r="CZ40" s="632">
        <v>0.1</v>
      </c>
      <c r="DA40" s="633"/>
      <c r="DB40" s="633"/>
      <c r="DC40" s="634"/>
      <c r="DD40" s="600">
        <v>488</v>
      </c>
      <c r="DE40" s="601"/>
      <c r="DF40" s="601"/>
      <c r="DG40" s="601"/>
      <c r="DH40" s="601"/>
      <c r="DI40" s="601"/>
      <c r="DJ40" s="601"/>
      <c r="DK40" s="602"/>
      <c r="DL40" s="600">
        <v>488</v>
      </c>
      <c r="DM40" s="601"/>
      <c r="DN40" s="601"/>
      <c r="DO40" s="601"/>
      <c r="DP40" s="601"/>
      <c r="DQ40" s="601"/>
      <c r="DR40" s="601"/>
      <c r="DS40" s="601"/>
      <c r="DT40" s="601"/>
      <c r="DU40" s="601"/>
      <c r="DV40" s="602"/>
      <c r="DW40" s="632">
        <v>0</v>
      </c>
      <c r="DX40" s="633"/>
      <c r="DY40" s="633"/>
      <c r="DZ40" s="633"/>
      <c r="EA40" s="633"/>
      <c r="EB40" s="633"/>
      <c r="EC40" s="666"/>
    </row>
    <row r="41" spans="2:133" ht="11.25" customHeight="1" x14ac:dyDescent="0.15">
      <c r="B41" s="610" t="s">
        <v>347</v>
      </c>
      <c r="C41" s="611"/>
      <c r="D41" s="611"/>
      <c r="E41" s="611"/>
      <c r="F41" s="611"/>
      <c r="G41" s="611"/>
      <c r="H41" s="611"/>
      <c r="I41" s="611"/>
      <c r="J41" s="611"/>
      <c r="K41" s="611"/>
      <c r="L41" s="611"/>
      <c r="M41" s="611"/>
      <c r="N41" s="611"/>
      <c r="O41" s="611"/>
      <c r="P41" s="611"/>
      <c r="Q41" s="612"/>
      <c r="R41" s="631" t="s">
        <v>128</v>
      </c>
      <c r="S41" s="601"/>
      <c r="T41" s="601"/>
      <c r="U41" s="601"/>
      <c r="V41" s="601"/>
      <c r="W41" s="601"/>
      <c r="X41" s="601"/>
      <c r="Y41" s="602"/>
      <c r="Z41" s="649" t="s">
        <v>128</v>
      </c>
      <c r="AA41" s="649"/>
      <c r="AB41" s="649"/>
      <c r="AC41" s="649"/>
      <c r="AD41" s="650" t="s">
        <v>128</v>
      </c>
      <c r="AE41" s="650"/>
      <c r="AF41" s="650"/>
      <c r="AG41" s="650"/>
      <c r="AH41" s="650"/>
      <c r="AI41" s="650"/>
      <c r="AJ41" s="650"/>
      <c r="AK41" s="650"/>
      <c r="AL41" s="632" t="s">
        <v>128</v>
      </c>
      <c r="AM41" s="635"/>
      <c r="AN41" s="635"/>
      <c r="AO41" s="651"/>
      <c r="AQ41" s="658" t="s">
        <v>348</v>
      </c>
      <c r="AR41" s="659"/>
      <c r="AS41" s="659"/>
      <c r="AT41" s="659"/>
      <c r="AU41" s="659"/>
      <c r="AV41" s="659"/>
      <c r="AW41" s="659"/>
      <c r="AX41" s="659"/>
      <c r="AY41" s="660"/>
      <c r="AZ41" s="631">
        <v>219993</v>
      </c>
      <c r="BA41" s="601"/>
      <c r="BB41" s="601"/>
      <c r="BC41" s="601"/>
      <c r="BD41" s="629"/>
      <c r="BE41" s="629"/>
      <c r="BF41" s="661"/>
      <c r="BG41" s="662"/>
      <c r="BH41" s="663"/>
      <c r="BI41" s="663"/>
      <c r="BJ41" s="663"/>
      <c r="BK41" s="663"/>
      <c r="BL41" s="360"/>
      <c r="BM41" s="611" t="s">
        <v>349</v>
      </c>
      <c r="BN41" s="611"/>
      <c r="BO41" s="611"/>
      <c r="BP41" s="611"/>
      <c r="BQ41" s="611"/>
      <c r="BR41" s="611"/>
      <c r="BS41" s="611"/>
      <c r="BT41" s="611"/>
      <c r="BU41" s="612"/>
      <c r="BV41" s="631" t="s">
        <v>128</v>
      </c>
      <c r="BW41" s="601"/>
      <c r="BX41" s="601"/>
      <c r="BY41" s="601"/>
      <c r="BZ41" s="601"/>
      <c r="CA41" s="601"/>
      <c r="CB41" s="657"/>
      <c r="CD41" s="610" t="s">
        <v>350</v>
      </c>
      <c r="CE41" s="611"/>
      <c r="CF41" s="611"/>
      <c r="CG41" s="611"/>
      <c r="CH41" s="611"/>
      <c r="CI41" s="611"/>
      <c r="CJ41" s="611"/>
      <c r="CK41" s="611"/>
      <c r="CL41" s="611"/>
      <c r="CM41" s="611"/>
      <c r="CN41" s="611"/>
      <c r="CO41" s="611"/>
      <c r="CP41" s="611"/>
      <c r="CQ41" s="612"/>
      <c r="CR41" s="631" t="s">
        <v>128</v>
      </c>
      <c r="CS41" s="629"/>
      <c r="CT41" s="629"/>
      <c r="CU41" s="629"/>
      <c r="CV41" s="629"/>
      <c r="CW41" s="629"/>
      <c r="CX41" s="629"/>
      <c r="CY41" s="630"/>
      <c r="CZ41" s="632" t="s">
        <v>128</v>
      </c>
      <c r="DA41" s="633"/>
      <c r="DB41" s="633"/>
      <c r="DC41" s="634"/>
      <c r="DD41" s="600" t="s">
        <v>128</v>
      </c>
      <c r="DE41" s="629"/>
      <c r="DF41" s="629"/>
      <c r="DG41" s="629"/>
      <c r="DH41" s="629"/>
      <c r="DI41" s="629"/>
      <c r="DJ41" s="629"/>
      <c r="DK41" s="630"/>
      <c r="DL41" s="603"/>
      <c r="DM41" s="604"/>
      <c r="DN41" s="604"/>
      <c r="DO41" s="604"/>
      <c r="DP41" s="604"/>
      <c r="DQ41" s="604"/>
      <c r="DR41" s="604"/>
      <c r="DS41" s="604"/>
      <c r="DT41" s="604"/>
      <c r="DU41" s="604"/>
      <c r="DV41" s="605"/>
      <c r="DW41" s="606"/>
      <c r="DX41" s="607"/>
      <c r="DY41" s="607"/>
      <c r="DZ41" s="607"/>
      <c r="EA41" s="607"/>
      <c r="EB41" s="607"/>
      <c r="EC41" s="608"/>
    </row>
    <row r="42" spans="2:133" ht="11.25" customHeight="1" x14ac:dyDescent="0.15">
      <c r="B42" s="610" t="s">
        <v>351</v>
      </c>
      <c r="C42" s="611"/>
      <c r="D42" s="611"/>
      <c r="E42" s="611"/>
      <c r="F42" s="611"/>
      <c r="G42" s="611"/>
      <c r="H42" s="611"/>
      <c r="I42" s="611"/>
      <c r="J42" s="611"/>
      <c r="K42" s="611"/>
      <c r="L42" s="611"/>
      <c r="M42" s="611"/>
      <c r="N42" s="611"/>
      <c r="O42" s="611"/>
      <c r="P42" s="611"/>
      <c r="Q42" s="612"/>
      <c r="R42" s="631" t="s">
        <v>128</v>
      </c>
      <c r="S42" s="601"/>
      <c r="T42" s="601"/>
      <c r="U42" s="601"/>
      <c r="V42" s="601"/>
      <c r="W42" s="601"/>
      <c r="X42" s="601"/>
      <c r="Y42" s="602"/>
      <c r="Z42" s="649" t="s">
        <v>128</v>
      </c>
      <c r="AA42" s="649"/>
      <c r="AB42" s="649"/>
      <c r="AC42" s="649"/>
      <c r="AD42" s="650" t="s">
        <v>128</v>
      </c>
      <c r="AE42" s="650"/>
      <c r="AF42" s="650"/>
      <c r="AG42" s="650"/>
      <c r="AH42" s="650"/>
      <c r="AI42" s="650"/>
      <c r="AJ42" s="650"/>
      <c r="AK42" s="650"/>
      <c r="AL42" s="632" t="s">
        <v>128</v>
      </c>
      <c r="AM42" s="635"/>
      <c r="AN42" s="635"/>
      <c r="AO42" s="651"/>
      <c r="AQ42" s="654" t="s">
        <v>352</v>
      </c>
      <c r="AR42" s="655"/>
      <c r="AS42" s="655"/>
      <c r="AT42" s="655"/>
      <c r="AU42" s="655"/>
      <c r="AV42" s="655"/>
      <c r="AW42" s="655"/>
      <c r="AX42" s="655"/>
      <c r="AY42" s="656"/>
      <c r="AZ42" s="616">
        <v>959130</v>
      </c>
      <c r="BA42" s="637"/>
      <c r="BB42" s="637"/>
      <c r="BC42" s="637"/>
      <c r="BD42" s="617"/>
      <c r="BE42" s="617"/>
      <c r="BF42" s="652"/>
      <c r="BG42" s="664"/>
      <c r="BH42" s="665"/>
      <c r="BI42" s="665"/>
      <c r="BJ42" s="665"/>
      <c r="BK42" s="665"/>
      <c r="BL42" s="358"/>
      <c r="BM42" s="614" t="s">
        <v>353</v>
      </c>
      <c r="BN42" s="614"/>
      <c r="BO42" s="614"/>
      <c r="BP42" s="614"/>
      <c r="BQ42" s="614"/>
      <c r="BR42" s="614"/>
      <c r="BS42" s="614"/>
      <c r="BT42" s="614"/>
      <c r="BU42" s="615"/>
      <c r="BV42" s="616">
        <v>336</v>
      </c>
      <c r="BW42" s="637"/>
      <c r="BX42" s="637"/>
      <c r="BY42" s="637"/>
      <c r="BZ42" s="637"/>
      <c r="CA42" s="637"/>
      <c r="CB42" s="653"/>
      <c r="CD42" s="610" t="s">
        <v>354</v>
      </c>
      <c r="CE42" s="611"/>
      <c r="CF42" s="611"/>
      <c r="CG42" s="611"/>
      <c r="CH42" s="611"/>
      <c r="CI42" s="611"/>
      <c r="CJ42" s="611"/>
      <c r="CK42" s="611"/>
      <c r="CL42" s="611"/>
      <c r="CM42" s="611"/>
      <c r="CN42" s="611"/>
      <c r="CO42" s="611"/>
      <c r="CP42" s="611"/>
      <c r="CQ42" s="612"/>
      <c r="CR42" s="631">
        <v>1725341</v>
      </c>
      <c r="CS42" s="629"/>
      <c r="CT42" s="629"/>
      <c r="CU42" s="629"/>
      <c r="CV42" s="629"/>
      <c r="CW42" s="629"/>
      <c r="CX42" s="629"/>
      <c r="CY42" s="630"/>
      <c r="CZ42" s="632">
        <v>12.3</v>
      </c>
      <c r="DA42" s="633"/>
      <c r="DB42" s="633"/>
      <c r="DC42" s="634"/>
      <c r="DD42" s="600">
        <v>210197</v>
      </c>
      <c r="DE42" s="629"/>
      <c r="DF42" s="629"/>
      <c r="DG42" s="629"/>
      <c r="DH42" s="629"/>
      <c r="DI42" s="629"/>
      <c r="DJ42" s="629"/>
      <c r="DK42" s="630"/>
      <c r="DL42" s="603"/>
      <c r="DM42" s="604"/>
      <c r="DN42" s="604"/>
      <c r="DO42" s="604"/>
      <c r="DP42" s="604"/>
      <c r="DQ42" s="604"/>
      <c r="DR42" s="604"/>
      <c r="DS42" s="604"/>
      <c r="DT42" s="604"/>
      <c r="DU42" s="604"/>
      <c r="DV42" s="605"/>
      <c r="DW42" s="606"/>
      <c r="DX42" s="607"/>
      <c r="DY42" s="607"/>
      <c r="DZ42" s="607"/>
      <c r="EA42" s="607"/>
      <c r="EB42" s="607"/>
      <c r="EC42" s="608"/>
    </row>
    <row r="43" spans="2:133" ht="11.25" customHeight="1" x14ac:dyDescent="0.15">
      <c r="B43" s="610" t="s">
        <v>355</v>
      </c>
      <c r="C43" s="611"/>
      <c r="D43" s="611"/>
      <c r="E43" s="611"/>
      <c r="F43" s="611"/>
      <c r="G43" s="611"/>
      <c r="H43" s="611"/>
      <c r="I43" s="611"/>
      <c r="J43" s="611"/>
      <c r="K43" s="611"/>
      <c r="L43" s="611"/>
      <c r="M43" s="611"/>
      <c r="N43" s="611"/>
      <c r="O43" s="611"/>
      <c r="P43" s="611"/>
      <c r="Q43" s="612"/>
      <c r="R43" s="631">
        <v>482338</v>
      </c>
      <c r="S43" s="601"/>
      <c r="T43" s="601"/>
      <c r="U43" s="601"/>
      <c r="V43" s="601"/>
      <c r="W43" s="601"/>
      <c r="X43" s="601"/>
      <c r="Y43" s="602"/>
      <c r="Z43" s="649">
        <v>3.2</v>
      </c>
      <c r="AA43" s="649"/>
      <c r="AB43" s="649"/>
      <c r="AC43" s="649"/>
      <c r="AD43" s="650" t="s">
        <v>128</v>
      </c>
      <c r="AE43" s="650"/>
      <c r="AF43" s="650"/>
      <c r="AG43" s="650"/>
      <c r="AH43" s="650"/>
      <c r="AI43" s="650"/>
      <c r="AJ43" s="650"/>
      <c r="AK43" s="650"/>
      <c r="AL43" s="632" t="s">
        <v>128</v>
      </c>
      <c r="AM43" s="635"/>
      <c r="AN43" s="635"/>
      <c r="AO43" s="651"/>
      <c r="CD43" s="610" t="s">
        <v>356</v>
      </c>
      <c r="CE43" s="611"/>
      <c r="CF43" s="611"/>
      <c r="CG43" s="611"/>
      <c r="CH43" s="611"/>
      <c r="CI43" s="611"/>
      <c r="CJ43" s="611"/>
      <c r="CK43" s="611"/>
      <c r="CL43" s="611"/>
      <c r="CM43" s="611"/>
      <c r="CN43" s="611"/>
      <c r="CO43" s="611"/>
      <c r="CP43" s="611"/>
      <c r="CQ43" s="612"/>
      <c r="CR43" s="631">
        <v>43898</v>
      </c>
      <c r="CS43" s="629"/>
      <c r="CT43" s="629"/>
      <c r="CU43" s="629"/>
      <c r="CV43" s="629"/>
      <c r="CW43" s="629"/>
      <c r="CX43" s="629"/>
      <c r="CY43" s="630"/>
      <c r="CZ43" s="632">
        <v>0.3</v>
      </c>
      <c r="DA43" s="633"/>
      <c r="DB43" s="633"/>
      <c r="DC43" s="634"/>
      <c r="DD43" s="600">
        <v>43898</v>
      </c>
      <c r="DE43" s="629"/>
      <c r="DF43" s="629"/>
      <c r="DG43" s="629"/>
      <c r="DH43" s="629"/>
      <c r="DI43" s="629"/>
      <c r="DJ43" s="629"/>
      <c r="DK43" s="630"/>
      <c r="DL43" s="603"/>
      <c r="DM43" s="604"/>
      <c r="DN43" s="604"/>
      <c r="DO43" s="604"/>
      <c r="DP43" s="604"/>
      <c r="DQ43" s="604"/>
      <c r="DR43" s="604"/>
      <c r="DS43" s="604"/>
      <c r="DT43" s="604"/>
      <c r="DU43" s="604"/>
      <c r="DV43" s="605"/>
      <c r="DW43" s="606"/>
      <c r="DX43" s="607"/>
      <c r="DY43" s="607"/>
      <c r="DZ43" s="607"/>
      <c r="EA43" s="607"/>
      <c r="EB43" s="607"/>
      <c r="EC43" s="608"/>
    </row>
    <row r="44" spans="2:133" ht="11.25" customHeight="1" x14ac:dyDescent="0.15">
      <c r="B44" s="613" t="s">
        <v>357</v>
      </c>
      <c r="C44" s="614"/>
      <c r="D44" s="614"/>
      <c r="E44" s="614"/>
      <c r="F44" s="614"/>
      <c r="G44" s="614"/>
      <c r="H44" s="614"/>
      <c r="I44" s="614"/>
      <c r="J44" s="614"/>
      <c r="K44" s="614"/>
      <c r="L44" s="614"/>
      <c r="M44" s="614"/>
      <c r="N44" s="614"/>
      <c r="O44" s="614"/>
      <c r="P44" s="614"/>
      <c r="Q44" s="615"/>
      <c r="R44" s="616">
        <v>14909620</v>
      </c>
      <c r="S44" s="637"/>
      <c r="T44" s="637"/>
      <c r="U44" s="637"/>
      <c r="V44" s="637"/>
      <c r="W44" s="637"/>
      <c r="X44" s="637"/>
      <c r="Y44" s="638"/>
      <c r="Z44" s="639">
        <v>100</v>
      </c>
      <c r="AA44" s="639"/>
      <c r="AB44" s="639"/>
      <c r="AC44" s="639"/>
      <c r="AD44" s="640">
        <v>7568845</v>
      </c>
      <c r="AE44" s="640"/>
      <c r="AF44" s="640"/>
      <c r="AG44" s="640"/>
      <c r="AH44" s="640"/>
      <c r="AI44" s="640"/>
      <c r="AJ44" s="640"/>
      <c r="AK44" s="640"/>
      <c r="AL44" s="619">
        <v>100</v>
      </c>
      <c r="AM44" s="641"/>
      <c r="AN44" s="641"/>
      <c r="AO44" s="642"/>
      <c r="CD44" s="643" t="s">
        <v>304</v>
      </c>
      <c r="CE44" s="644"/>
      <c r="CF44" s="610" t="s">
        <v>358</v>
      </c>
      <c r="CG44" s="611"/>
      <c r="CH44" s="611"/>
      <c r="CI44" s="611"/>
      <c r="CJ44" s="611"/>
      <c r="CK44" s="611"/>
      <c r="CL44" s="611"/>
      <c r="CM44" s="611"/>
      <c r="CN44" s="611"/>
      <c r="CO44" s="611"/>
      <c r="CP44" s="611"/>
      <c r="CQ44" s="612"/>
      <c r="CR44" s="631">
        <v>1725341</v>
      </c>
      <c r="CS44" s="601"/>
      <c r="CT44" s="601"/>
      <c r="CU44" s="601"/>
      <c r="CV44" s="601"/>
      <c r="CW44" s="601"/>
      <c r="CX44" s="601"/>
      <c r="CY44" s="602"/>
      <c r="CZ44" s="632">
        <v>12.3</v>
      </c>
      <c r="DA44" s="635"/>
      <c r="DB44" s="635"/>
      <c r="DC44" s="636"/>
      <c r="DD44" s="600">
        <v>210197</v>
      </c>
      <c r="DE44" s="601"/>
      <c r="DF44" s="601"/>
      <c r="DG44" s="601"/>
      <c r="DH44" s="601"/>
      <c r="DI44" s="601"/>
      <c r="DJ44" s="601"/>
      <c r="DK44" s="602"/>
      <c r="DL44" s="603"/>
      <c r="DM44" s="604"/>
      <c r="DN44" s="604"/>
      <c r="DO44" s="604"/>
      <c r="DP44" s="604"/>
      <c r="DQ44" s="604"/>
      <c r="DR44" s="604"/>
      <c r="DS44" s="604"/>
      <c r="DT44" s="604"/>
      <c r="DU44" s="604"/>
      <c r="DV44" s="605"/>
      <c r="DW44" s="606"/>
      <c r="DX44" s="607"/>
      <c r="DY44" s="607"/>
      <c r="DZ44" s="607"/>
      <c r="EA44" s="607"/>
      <c r="EB44" s="607"/>
      <c r="EC44" s="608"/>
    </row>
    <row r="45" spans="2:133" ht="11.25" customHeight="1" x14ac:dyDescent="0.15">
      <c r="CD45" s="645"/>
      <c r="CE45" s="646"/>
      <c r="CF45" s="610" t="s">
        <v>359</v>
      </c>
      <c r="CG45" s="611"/>
      <c r="CH45" s="611"/>
      <c r="CI45" s="611"/>
      <c r="CJ45" s="611"/>
      <c r="CK45" s="611"/>
      <c r="CL45" s="611"/>
      <c r="CM45" s="611"/>
      <c r="CN45" s="611"/>
      <c r="CO45" s="611"/>
      <c r="CP45" s="611"/>
      <c r="CQ45" s="612"/>
      <c r="CR45" s="631">
        <v>979389</v>
      </c>
      <c r="CS45" s="629"/>
      <c r="CT45" s="629"/>
      <c r="CU45" s="629"/>
      <c r="CV45" s="629"/>
      <c r="CW45" s="629"/>
      <c r="CX45" s="629"/>
      <c r="CY45" s="630"/>
      <c r="CZ45" s="632">
        <v>7</v>
      </c>
      <c r="DA45" s="633"/>
      <c r="DB45" s="633"/>
      <c r="DC45" s="634"/>
      <c r="DD45" s="600">
        <v>61819</v>
      </c>
      <c r="DE45" s="629"/>
      <c r="DF45" s="629"/>
      <c r="DG45" s="629"/>
      <c r="DH45" s="629"/>
      <c r="DI45" s="629"/>
      <c r="DJ45" s="629"/>
      <c r="DK45" s="630"/>
      <c r="DL45" s="603"/>
      <c r="DM45" s="604"/>
      <c r="DN45" s="604"/>
      <c r="DO45" s="604"/>
      <c r="DP45" s="604"/>
      <c r="DQ45" s="604"/>
      <c r="DR45" s="604"/>
      <c r="DS45" s="604"/>
      <c r="DT45" s="604"/>
      <c r="DU45" s="604"/>
      <c r="DV45" s="605"/>
      <c r="DW45" s="606"/>
      <c r="DX45" s="607"/>
      <c r="DY45" s="607"/>
      <c r="DZ45" s="607"/>
      <c r="EA45" s="607"/>
      <c r="EB45" s="607"/>
      <c r="EC45" s="608"/>
    </row>
    <row r="46" spans="2:133" ht="11.25" customHeight="1" x14ac:dyDescent="0.15">
      <c r="B46" s="211" t="s">
        <v>360</v>
      </c>
      <c r="CD46" s="645"/>
      <c r="CE46" s="646"/>
      <c r="CF46" s="610" t="s">
        <v>361</v>
      </c>
      <c r="CG46" s="611"/>
      <c r="CH46" s="611"/>
      <c r="CI46" s="611"/>
      <c r="CJ46" s="611"/>
      <c r="CK46" s="611"/>
      <c r="CL46" s="611"/>
      <c r="CM46" s="611"/>
      <c r="CN46" s="611"/>
      <c r="CO46" s="611"/>
      <c r="CP46" s="611"/>
      <c r="CQ46" s="612"/>
      <c r="CR46" s="631">
        <v>745952</v>
      </c>
      <c r="CS46" s="601"/>
      <c r="CT46" s="601"/>
      <c r="CU46" s="601"/>
      <c r="CV46" s="601"/>
      <c r="CW46" s="601"/>
      <c r="CX46" s="601"/>
      <c r="CY46" s="602"/>
      <c r="CZ46" s="632">
        <v>5.3</v>
      </c>
      <c r="DA46" s="635"/>
      <c r="DB46" s="635"/>
      <c r="DC46" s="636"/>
      <c r="DD46" s="600">
        <v>148378</v>
      </c>
      <c r="DE46" s="601"/>
      <c r="DF46" s="601"/>
      <c r="DG46" s="601"/>
      <c r="DH46" s="601"/>
      <c r="DI46" s="601"/>
      <c r="DJ46" s="601"/>
      <c r="DK46" s="602"/>
      <c r="DL46" s="603"/>
      <c r="DM46" s="604"/>
      <c r="DN46" s="604"/>
      <c r="DO46" s="604"/>
      <c r="DP46" s="604"/>
      <c r="DQ46" s="604"/>
      <c r="DR46" s="604"/>
      <c r="DS46" s="604"/>
      <c r="DT46" s="604"/>
      <c r="DU46" s="604"/>
      <c r="DV46" s="605"/>
      <c r="DW46" s="606"/>
      <c r="DX46" s="607"/>
      <c r="DY46" s="607"/>
      <c r="DZ46" s="607"/>
      <c r="EA46" s="607"/>
      <c r="EB46" s="607"/>
      <c r="EC46" s="608"/>
    </row>
    <row r="47" spans="2:133" ht="11.25" customHeight="1" x14ac:dyDescent="0.15">
      <c r="B47" s="609" t="s">
        <v>362</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09"/>
      <c r="AY47" s="609"/>
      <c r="AZ47" s="609"/>
      <c r="BA47" s="609"/>
      <c r="BB47" s="609"/>
      <c r="BC47" s="609"/>
      <c r="BD47" s="609"/>
      <c r="BE47" s="609"/>
      <c r="BF47" s="609"/>
      <c r="BG47" s="609"/>
      <c r="BH47" s="609"/>
      <c r="BI47" s="609"/>
      <c r="BJ47" s="609"/>
      <c r="BK47" s="609"/>
      <c r="BL47" s="609"/>
      <c r="BM47" s="609"/>
      <c r="BN47" s="609"/>
      <c r="BO47" s="609"/>
      <c r="BP47" s="609"/>
      <c r="BQ47" s="609"/>
      <c r="BR47" s="609"/>
      <c r="BS47" s="609"/>
      <c r="BT47" s="609"/>
      <c r="BU47" s="609"/>
      <c r="BV47" s="609"/>
      <c r="BW47" s="609"/>
      <c r="BX47" s="609"/>
      <c r="BY47" s="609"/>
      <c r="BZ47" s="609"/>
      <c r="CA47" s="609"/>
      <c r="CB47" s="609"/>
      <c r="CD47" s="645"/>
      <c r="CE47" s="646"/>
      <c r="CF47" s="610" t="s">
        <v>363</v>
      </c>
      <c r="CG47" s="611"/>
      <c r="CH47" s="611"/>
      <c r="CI47" s="611"/>
      <c r="CJ47" s="611"/>
      <c r="CK47" s="611"/>
      <c r="CL47" s="611"/>
      <c r="CM47" s="611"/>
      <c r="CN47" s="611"/>
      <c r="CO47" s="611"/>
      <c r="CP47" s="611"/>
      <c r="CQ47" s="612"/>
      <c r="CR47" s="631" t="s">
        <v>128</v>
      </c>
      <c r="CS47" s="629"/>
      <c r="CT47" s="629"/>
      <c r="CU47" s="629"/>
      <c r="CV47" s="629"/>
      <c r="CW47" s="629"/>
      <c r="CX47" s="629"/>
      <c r="CY47" s="630"/>
      <c r="CZ47" s="632" t="s">
        <v>128</v>
      </c>
      <c r="DA47" s="633"/>
      <c r="DB47" s="633"/>
      <c r="DC47" s="634"/>
      <c r="DD47" s="600" t="s">
        <v>128</v>
      </c>
      <c r="DE47" s="629"/>
      <c r="DF47" s="629"/>
      <c r="DG47" s="629"/>
      <c r="DH47" s="629"/>
      <c r="DI47" s="629"/>
      <c r="DJ47" s="629"/>
      <c r="DK47" s="630"/>
      <c r="DL47" s="603"/>
      <c r="DM47" s="604"/>
      <c r="DN47" s="604"/>
      <c r="DO47" s="604"/>
      <c r="DP47" s="604"/>
      <c r="DQ47" s="604"/>
      <c r="DR47" s="604"/>
      <c r="DS47" s="604"/>
      <c r="DT47" s="604"/>
      <c r="DU47" s="604"/>
      <c r="DV47" s="605"/>
      <c r="DW47" s="606"/>
      <c r="DX47" s="607"/>
      <c r="DY47" s="607"/>
      <c r="DZ47" s="607"/>
      <c r="EA47" s="607"/>
      <c r="EB47" s="607"/>
      <c r="EC47" s="608"/>
    </row>
    <row r="48" spans="2:133" ht="11.25" x14ac:dyDescent="0.15">
      <c r="B48" s="609" t="s">
        <v>364</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609"/>
      <c r="BE48" s="609"/>
      <c r="BF48" s="609"/>
      <c r="BG48" s="609"/>
      <c r="BH48" s="609"/>
      <c r="BI48" s="609"/>
      <c r="BJ48" s="609"/>
      <c r="BK48" s="609"/>
      <c r="BL48" s="609"/>
      <c r="BM48" s="609"/>
      <c r="BN48" s="609"/>
      <c r="BO48" s="609"/>
      <c r="BP48" s="609"/>
      <c r="BQ48" s="609"/>
      <c r="BR48" s="609"/>
      <c r="BS48" s="609"/>
      <c r="BT48" s="609"/>
      <c r="BU48" s="609"/>
      <c r="BV48" s="609"/>
      <c r="BW48" s="609"/>
      <c r="BX48" s="609"/>
      <c r="BY48" s="609"/>
      <c r="BZ48" s="609"/>
      <c r="CA48" s="609"/>
      <c r="CB48" s="609"/>
      <c r="CD48" s="647"/>
      <c r="CE48" s="648"/>
      <c r="CF48" s="610" t="s">
        <v>365</v>
      </c>
      <c r="CG48" s="611"/>
      <c r="CH48" s="611"/>
      <c r="CI48" s="611"/>
      <c r="CJ48" s="611"/>
      <c r="CK48" s="611"/>
      <c r="CL48" s="611"/>
      <c r="CM48" s="611"/>
      <c r="CN48" s="611"/>
      <c r="CO48" s="611"/>
      <c r="CP48" s="611"/>
      <c r="CQ48" s="612"/>
      <c r="CR48" s="631" t="s">
        <v>128</v>
      </c>
      <c r="CS48" s="601"/>
      <c r="CT48" s="601"/>
      <c r="CU48" s="601"/>
      <c r="CV48" s="601"/>
      <c r="CW48" s="601"/>
      <c r="CX48" s="601"/>
      <c r="CY48" s="602"/>
      <c r="CZ48" s="632" t="s">
        <v>128</v>
      </c>
      <c r="DA48" s="635"/>
      <c r="DB48" s="635"/>
      <c r="DC48" s="636"/>
      <c r="DD48" s="600" t="s">
        <v>128</v>
      </c>
      <c r="DE48" s="601"/>
      <c r="DF48" s="601"/>
      <c r="DG48" s="601"/>
      <c r="DH48" s="601"/>
      <c r="DI48" s="601"/>
      <c r="DJ48" s="601"/>
      <c r="DK48" s="602"/>
      <c r="DL48" s="603"/>
      <c r="DM48" s="604"/>
      <c r="DN48" s="604"/>
      <c r="DO48" s="604"/>
      <c r="DP48" s="604"/>
      <c r="DQ48" s="604"/>
      <c r="DR48" s="604"/>
      <c r="DS48" s="604"/>
      <c r="DT48" s="604"/>
      <c r="DU48" s="604"/>
      <c r="DV48" s="605"/>
      <c r="DW48" s="606"/>
      <c r="DX48" s="607"/>
      <c r="DY48" s="607"/>
      <c r="DZ48" s="607"/>
      <c r="EA48" s="607"/>
      <c r="EB48" s="607"/>
      <c r="EC48" s="608"/>
    </row>
    <row r="49" spans="2:133" ht="11.25" customHeight="1" x14ac:dyDescent="0.15">
      <c r="B49" s="359"/>
      <c r="CD49" s="613" t="s">
        <v>366</v>
      </c>
      <c r="CE49" s="614"/>
      <c r="CF49" s="614"/>
      <c r="CG49" s="614"/>
      <c r="CH49" s="614"/>
      <c r="CI49" s="614"/>
      <c r="CJ49" s="614"/>
      <c r="CK49" s="614"/>
      <c r="CL49" s="614"/>
      <c r="CM49" s="614"/>
      <c r="CN49" s="614"/>
      <c r="CO49" s="614"/>
      <c r="CP49" s="614"/>
      <c r="CQ49" s="615"/>
      <c r="CR49" s="616">
        <v>14047320</v>
      </c>
      <c r="CS49" s="617"/>
      <c r="CT49" s="617"/>
      <c r="CU49" s="617"/>
      <c r="CV49" s="617"/>
      <c r="CW49" s="617"/>
      <c r="CX49" s="617"/>
      <c r="CY49" s="618"/>
      <c r="CZ49" s="619">
        <v>100</v>
      </c>
      <c r="DA49" s="620"/>
      <c r="DB49" s="620"/>
      <c r="DC49" s="621"/>
      <c r="DD49" s="622">
        <v>8820689</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t="11.25" hidden="1" x14ac:dyDescent="0.15">
      <c r="B50" s="359"/>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368</v>
      </c>
      <c r="DK2" s="1089"/>
      <c r="DL2" s="1089"/>
      <c r="DM2" s="1089"/>
      <c r="DN2" s="1089"/>
      <c r="DO2" s="1090"/>
      <c r="DP2" s="219"/>
      <c r="DQ2" s="1088" t="s">
        <v>369</v>
      </c>
      <c r="DR2" s="1089"/>
      <c r="DS2" s="1089"/>
      <c r="DT2" s="1089"/>
      <c r="DU2" s="1089"/>
      <c r="DV2" s="1089"/>
      <c r="DW2" s="1089"/>
      <c r="DX2" s="1089"/>
      <c r="DY2" s="1089"/>
      <c r="DZ2" s="109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6" t="s">
        <v>370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15">
      <c r="A5" s="992" t="s">
        <v>372</v>
      </c>
      <c r="B5" s="993"/>
      <c r="C5" s="993"/>
      <c r="D5" s="993"/>
      <c r="E5" s="993"/>
      <c r="F5" s="993"/>
      <c r="G5" s="993"/>
      <c r="H5" s="993"/>
      <c r="I5" s="993"/>
      <c r="J5" s="993"/>
      <c r="K5" s="993"/>
      <c r="L5" s="993"/>
      <c r="M5" s="993"/>
      <c r="N5" s="993"/>
      <c r="O5" s="993"/>
      <c r="P5" s="994"/>
      <c r="Q5" s="998" t="s">
        <v>373</v>
      </c>
      <c r="R5" s="999"/>
      <c r="S5" s="999"/>
      <c r="T5" s="999"/>
      <c r="U5" s="1000"/>
      <c r="V5" s="998" t="s">
        <v>374</v>
      </c>
      <c r="W5" s="999"/>
      <c r="X5" s="999"/>
      <c r="Y5" s="999"/>
      <c r="Z5" s="1000"/>
      <c r="AA5" s="998" t="s">
        <v>375</v>
      </c>
      <c r="AB5" s="999"/>
      <c r="AC5" s="999"/>
      <c r="AD5" s="999"/>
      <c r="AE5" s="999"/>
      <c r="AF5" s="1091" t="s">
        <v>376</v>
      </c>
      <c r="AG5" s="999"/>
      <c r="AH5" s="999"/>
      <c r="AI5" s="999"/>
      <c r="AJ5" s="1012"/>
      <c r="AK5" s="999" t="s">
        <v>377</v>
      </c>
      <c r="AL5" s="999"/>
      <c r="AM5" s="999"/>
      <c r="AN5" s="999"/>
      <c r="AO5" s="1000"/>
      <c r="AP5" s="998" t="s">
        <v>378</v>
      </c>
      <c r="AQ5" s="999"/>
      <c r="AR5" s="999"/>
      <c r="AS5" s="999"/>
      <c r="AT5" s="1000"/>
      <c r="AU5" s="998" t="s">
        <v>379</v>
      </c>
      <c r="AV5" s="999"/>
      <c r="AW5" s="999"/>
      <c r="AX5" s="999"/>
      <c r="AY5" s="1012"/>
      <c r="AZ5" s="223"/>
      <c r="BA5" s="223"/>
      <c r="BB5" s="223"/>
      <c r="BC5" s="223"/>
      <c r="BD5" s="223"/>
      <c r="BE5" s="224"/>
      <c r="BF5" s="224"/>
      <c r="BG5" s="224"/>
      <c r="BH5" s="224"/>
      <c r="BI5" s="224"/>
      <c r="BJ5" s="224"/>
      <c r="BK5" s="224"/>
      <c r="BL5" s="224"/>
      <c r="BM5" s="224"/>
      <c r="BN5" s="224"/>
      <c r="BO5" s="224"/>
      <c r="BP5" s="224"/>
      <c r="BQ5" s="992" t="s">
        <v>380</v>
      </c>
      <c r="BR5" s="993"/>
      <c r="BS5" s="993"/>
      <c r="BT5" s="993"/>
      <c r="BU5" s="993"/>
      <c r="BV5" s="993"/>
      <c r="BW5" s="993"/>
      <c r="BX5" s="993"/>
      <c r="BY5" s="993"/>
      <c r="BZ5" s="993"/>
      <c r="CA5" s="993"/>
      <c r="CB5" s="993"/>
      <c r="CC5" s="993"/>
      <c r="CD5" s="993"/>
      <c r="CE5" s="993"/>
      <c r="CF5" s="993"/>
      <c r="CG5" s="994"/>
      <c r="CH5" s="998" t="s">
        <v>381</v>
      </c>
      <c r="CI5" s="999"/>
      <c r="CJ5" s="999"/>
      <c r="CK5" s="999"/>
      <c r="CL5" s="1000"/>
      <c r="CM5" s="998" t="s">
        <v>382</v>
      </c>
      <c r="CN5" s="999"/>
      <c r="CO5" s="999"/>
      <c r="CP5" s="999"/>
      <c r="CQ5" s="1000"/>
      <c r="CR5" s="998" t="s">
        <v>383</v>
      </c>
      <c r="CS5" s="999"/>
      <c r="CT5" s="999"/>
      <c r="CU5" s="999"/>
      <c r="CV5" s="1000"/>
      <c r="CW5" s="998" t="s">
        <v>384</v>
      </c>
      <c r="CX5" s="999"/>
      <c r="CY5" s="999"/>
      <c r="CZ5" s="999"/>
      <c r="DA5" s="1000"/>
      <c r="DB5" s="998" t="s">
        <v>385</v>
      </c>
      <c r="DC5" s="999"/>
      <c r="DD5" s="999"/>
      <c r="DE5" s="999"/>
      <c r="DF5" s="1000"/>
      <c r="DG5" s="1081" t="s">
        <v>386</v>
      </c>
      <c r="DH5" s="1082"/>
      <c r="DI5" s="1082"/>
      <c r="DJ5" s="1082"/>
      <c r="DK5" s="1083"/>
      <c r="DL5" s="1081" t="s">
        <v>387</v>
      </c>
      <c r="DM5" s="1082"/>
      <c r="DN5" s="1082"/>
      <c r="DO5" s="1082"/>
      <c r="DP5" s="1083"/>
      <c r="DQ5" s="998" t="s">
        <v>388</v>
      </c>
      <c r="DR5" s="999"/>
      <c r="DS5" s="999"/>
      <c r="DT5" s="999"/>
      <c r="DU5" s="1000"/>
      <c r="DV5" s="998" t="s">
        <v>379</v>
      </c>
      <c r="DW5" s="999"/>
      <c r="DX5" s="999"/>
      <c r="DY5" s="999"/>
      <c r="DZ5" s="1012"/>
      <c r="EA5" s="225"/>
    </row>
    <row r="6" spans="1:131" s="22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x14ac:dyDescent="0.15">
      <c r="A7" s="227">
        <v>1</v>
      </c>
      <c r="B7" s="1044" t="s">
        <v>389</v>
      </c>
      <c r="C7" s="1045"/>
      <c r="D7" s="1045"/>
      <c r="E7" s="1045"/>
      <c r="F7" s="1045"/>
      <c r="G7" s="1045"/>
      <c r="H7" s="1045"/>
      <c r="I7" s="1045"/>
      <c r="J7" s="1045"/>
      <c r="K7" s="1045"/>
      <c r="L7" s="1045"/>
      <c r="M7" s="1045"/>
      <c r="N7" s="1045"/>
      <c r="O7" s="1045"/>
      <c r="P7" s="1046"/>
      <c r="Q7" s="1099">
        <v>14915</v>
      </c>
      <c r="R7" s="1100"/>
      <c r="S7" s="1100"/>
      <c r="T7" s="1100"/>
      <c r="U7" s="1100"/>
      <c r="V7" s="1100">
        <v>14052</v>
      </c>
      <c r="W7" s="1100"/>
      <c r="X7" s="1100"/>
      <c r="Y7" s="1100"/>
      <c r="Z7" s="1100"/>
      <c r="AA7" s="1100">
        <v>862</v>
      </c>
      <c r="AB7" s="1100"/>
      <c r="AC7" s="1100"/>
      <c r="AD7" s="1100"/>
      <c r="AE7" s="1101"/>
      <c r="AF7" s="1102">
        <v>797</v>
      </c>
      <c r="AG7" s="1103"/>
      <c r="AH7" s="1103"/>
      <c r="AI7" s="1103"/>
      <c r="AJ7" s="1104"/>
      <c r="AK7" s="1105">
        <v>287</v>
      </c>
      <c r="AL7" s="1106"/>
      <c r="AM7" s="1106"/>
      <c r="AN7" s="1106"/>
      <c r="AO7" s="1106"/>
      <c r="AP7" s="1106">
        <v>13374</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c r="BS7" s="1096" t="s">
        <v>582</v>
      </c>
      <c r="BT7" s="1097"/>
      <c r="BU7" s="1097"/>
      <c r="BV7" s="1097"/>
      <c r="BW7" s="1097"/>
      <c r="BX7" s="1097"/>
      <c r="BY7" s="1097"/>
      <c r="BZ7" s="1097"/>
      <c r="CA7" s="1097"/>
      <c r="CB7" s="1097"/>
      <c r="CC7" s="1097"/>
      <c r="CD7" s="1097"/>
      <c r="CE7" s="1097"/>
      <c r="CF7" s="1097"/>
      <c r="CG7" s="1109"/>
      <c r="CH7" s="1093">
        <v>0</v>
      </c>
      <c r="CI7" s="1094"/>
      <c r="CJ7" s="1094"/>
      <c r="CK7" s="1094"/>
      <c r="CL7" s="1095"/>
      <c r="CM7" s="1093">
        <v>12</v>
      </c>
      <c r="CN7" s="1094"/>
      <c r="CO7" s="1094"/>
      <c r="CP7" s="1094"/>
      <c r="CQ7" s="1095"/>
      <c r="CR7" s="1093">
        <v>5</v>
      </c>
      <c r="CS7" s="1094"/>
      <c r="CT7" s="1094"/>
      <c r="CU7" s="1094"/>
      <c r="CV7" s="1095"/>
      <c r="CW7" s="1093" t="s">
        <v>581</v>
      </c>
      <c r="CX7" s="1094"/>
      <c r="CY7" s="1094"/>
      <c r="CZ7" s="1094"/>
      <c r="DA7" s="1095"/>
      <c r="DB7" s="1093" t="s">
        <v>581</v>
      </c>
      <c r="DC7" s="1094"/>
      <c r="DD7" s="1094"/>
      <c r="DE7" s="1094"/>
      <c r="DF7" s="1095"/>
      <c r="DG7" s="1093" t="s">
        <v>581</v>
      </c>
      <c r="DH7" s="1094"/>
      <c r="DI7" s="1094"/>
      <c r="DJ7" s="1094"/>
      <c r="DK7" s="1095"/>
      <c r="DL7" s="1093" t="s">
        <v>581</v>
      </c>
      <c r="DM7" s="1094"/>
      <c r="DN7" s="1094"/>
      <c r="DO7" s="1094"/>
      <c r="DP7" s="1095"/>
      <c r="DQ7" s="1093" t="s">
        <v>581</v>
      </c>
      <c r="DR7" s="1094"/>
      <c r="DS7" s="1094"/>
      <c r="DT7" s="1094"/>
      <c r="DU7" s="1095"/>
      <c r="DV7" s="1096"/>
      <c r="DW7" s="1097"/>
      <c r="DX7" s="1097"/>
      <c r="DY7" s="1097"/>
      <c r="DZ7" s="1098"/>
      <c r="EA7" s="225"/>
    </row>
    <row r="8" spans="1:131" s="226" customFormat="1" ht="26.25" customHeight="1" x14ac:dyDescent="0.15">
      <c r="A8" s="229">
        <v>2</v>
      </c>
      <c r="B8" s="1027"/>
      <c r="C8" s="1028"/>
      <c r="D8" s="1028"/>
      <c r="E8" s="1028"/>
      <c r="F8" s="1028"/>
      <c r="G8" s="1028"/>
      <c r="H8" s="1028"/>
      <c r="I8" s="1028"/>
      <c r="J8" s="1028"/>
      <c r="K8" s="1028"/>
      <c r="L8" s="1028"/>
      <c r="M8" s="1028"/>
      <c r="N8" s="1028"/>
      <c r="O8" s="1028"/>
      <c r="P8" s="1029"/>
      <c r="Q8" s="1035"/>
      <c r="R8" s="1036"/>
      <c r="S8" s="1036"/>
      <c r="T8" s="1036"/>
      <c r="U8" s="1036"/>
      <c r="V8" s="1036"/>
      <c r="W8" s="1036"/>
      <c r="X8" s="1036"/>
      <c r="Y8" s="1036"/>
      <c r="Z8" s="1036"/>
      <c r="AA8" s="1036"/>
      <c r="AB8" s="1036"/>
      <c r="AC8" s="1036"/>
      <c r="AD8" s="1036"/>
      <c r="AE8" s="1037"/>
      <c r="AF8" s="1032"/>
      <c r="AG8" s="1033"/>
      <c r="AH8" s="1033"/>
      <c r="AI8" s="1033"/>
      <c r="AJ8" s="1034"/>
      <c r="AK8" s="1077"/>
      <c r="AL8" s="1078"/>
      <c r="AM8" s="1078"/>
      <c r="AN8" s="1078"/>
      <c r="AO8" s="1078"/>
      <c r="AP8" s="1078"/>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9"/>
      <c r="BT8" s="990"/>
      <c r="BU8" s="990"/>
      <c r="BV8" s="990"/>
      <c r="BW8" s="990"/>
      <c r="BX8" s="990"/>
      <c r="BY8" s="990"/>
      <c r="BZ8" s="990"/>
      <c r="CA8" s="990"/>
      <c r="CB8" s="990"/>
      <c r="CC8" s="990"/>
      <c r="CD8" s="990"/>
      <c r="CE8" s="990"/>
      <c r="CF8" s="990"/>
      <c r="CG8" s="1011"/>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25"/>
    </row>
    <row r="9" spans="1:131" s="226" customFormat="1" ht="26.25" customHeight="1" x14ac:dyDescent="0.15">
      <c r="A9" s="229">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25"/>
    </row>
    <row r="10" spans="1:131" s="226" customFormat="1" ht="26.25" customHeight="1" x14ac:dyDescent="0.15">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25"/>
    </row>
    <row r="11" spans="1:131" s="226" customFormat="1" ht="26.25" customHeight="1" x14ac:dyDescent="0.15">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25"/>
    </row>
    <row r="12" spans="1:131" s="226" customFormat="1" ht="26.25" customHeight="1" x14ac:dyDescent="0.15">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25"/>
    </row>
    <row r="13" spans="1:131" s="226" customFormat="1" ht="26.25" customHeight="1" x14ac:dyDescent="0.15">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25"/>
    </row>
    <row r="14" spans="1:131" s="226" customFormat="1" ht="26.25" customHeight="1" x14ac:dyDescent="0.15">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25"/>
    </row>
    <row r="15" spans="1:131" s="226" customFormat="1" ht="26.25" customHeight="1" x14ac:dyDescent="0.15">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x14ac:dyDescent="0.15">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x14ac:dyDescent="0.15">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x14ac:dyDescent="0.15">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x14ac:dyDescent="0.15">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x14ac:dyDescent="0.15">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x14ac:dyDescent="0.2">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x14ac:dyDescent="0.15">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390</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x14ac:dyDescent="0.2">
      <c r="A23" s="231" t="s">
        <v>391</v>
      </c>
      <c r="B23" s="934" t="s">
        <v>392</v>
      </c>
      <c r="C23" s="935"/>
      <c r="D23" s="935"/>
      <c r="E23" s="935"/>
      <c r="F23" s="935"/>
      <c r="G23" s="935"/>
      <c r="H23" s="935"/>
      <c r="I23" s="935"/>
      <c r="J23" s="935"/>
      <c r="K23" s="935"/>
      <c r="L23" s="935"/>
      <c r="M23" s="935"/>
      <c r="N23" s="935"/>
      <c r="O23" s="935"/>
      <c r="P23" s="945"/>
      <c r="Q23" s="1064">
        <v>14915</v>
      </c>
      <c r="R23" s="1058"/>
      <c r="S23" s="1058"/>
      <c r="T23" s="1058"/>
      <c r="U23" s="1058"/>
      <c r="V23" s="1058">
        <v>14052</v>
      </c>
      <c r="W23" s="1058"/>
      <c r="X23" s="1058"/>
      <c r="Y23" s="1058"/>
      <c r="Z23" s="1058"/>
      <c r="AA23" s="1058">
        <v>862</v>
      </c>
      <c r="AB23" s="1058"/>
      <c r="AC23" s="1058"/>
      <c r="AD23" s="1058"/>
      <c r="AE23" s="1065"/>
      <c r="AF23" s="1066">
        <v>797</v>
      </c>
      <c r="AG23" s="1058"/>
      <c r="AH23" s="1058"/>
      <c r="AI23" s="1058"/>
      <c r="AJ23" s="1067"/>
      <c r="AK23" s="1068"/>
      <c r="AL23" s="1069"/>
      <c r="AM23" s="1069"/>
      <c r="AN23" s="1069"/>
      <c r="AO23" s="1069"/>
      <c r="AP23" s="1058">
        <v>13374</v>
      </c>
      <c r="AQ23" s="1058"/>
      <c r="AR23" s="1058"/>
      <c r="AS23" s="1058"/>
      <c r="AT23" s="1058"/>
      <c r="AU23" s="1059"/>
      <c r="AV23" s="1059"/>
      <c r="AW23" s="1059"/>
      <c r="AX23" s="1059"/>
      <c r="AY23" s="1060"/>
      <c r="AZ23" s="1061" t="s">
        <v>234</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x14ac:dyDescent="0.15">
      <c r="A24" s="1057" t="s">
        <v>393</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x14ac:dyDescent="0.2">
      <c r="A25" s="1056" t="s">
        <v>394</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x14ac:dyDescent="0.15">
      <c r="A26" s="992" t="s">
        <v>372</v>
      </c>
      <c r="B26" s="993"/>
      <c r="C26" s="993"/>
      <c r="D26" s="993"/>
      <c r="E26" s="993"/>
      <c r="F26" s="993"/>
      <c r="G26" s="993"/>
      <c r="H26" s="993"/>
      <c r="I26" s="993"/>
      <c r="J26" s="993"/>
      <c r="K26" s="993"/>
      <c r="L26" s="993"/>
      <c r="M26" s="993"/>
      <c r="N26" s="993"/>
      <c r="O26" s="993"/>
      <c r="P26" s="994"/>
      <c r="Q26" s="998" t="s">
        <v>395</v>
      </c>
      <c r="R26" s="999"/>
      <c r="S26" s="999"/>
      <c r="T26" s="999"/>
      <c r="U26" s="1000"/>
      <c r="V26" s="998" t="s">
        <v>396</v>
      </c>
      <c r="W26" s="999"/>
      <c r="X26" s="999"/>
      <c r="Y26" s="999"/>
      <c r="Z26" s="1000"/>
      <c r="AA26" s="998" t="s">
        <v>397</v>
      </c>
      <c r="AB26" s="999"/>
      <c r="AC26" s="999"/>
      <c r="AD26" s="999"/>
      <c r="AE26" s="999"/>
      <c r="AF26" s="1052" t="s">
        <v>398</v>
      </c>
      <c r="AG26" s="1005"/>
      <c r="AH26" s="1005"/>
      <c r="AI26" s="1005"/>
      <c r="AJ26" s="1053"/>
      <c r="AK26" s="999" t="s">
        <v>399</v>
      </c>
      <c r="AL26" s="999"/>
      <c r="AM26" s="999"/>
      <c r="AN26" s="999"/>
      <c r="AO26" s="1000"/>
      <c r="AP26" s="998" t="s">
        <v>400</v>
      </c>
      <c r="AQ26" s="999"/>
      <c r="AR26" s="999"/>
      <c r="AS26" s="999"/>
      <c r="AT26" s="1000"/>
      <c r="AU26" s="998" t="s">
        <v>401</v>
      </c>
      <c r="AV26" s="999"/>
      <c r="AW26" s="999"/>
      <c r="AX26" s="999"/>
      <c r="AY26" s="1000"/>
      <c r="AZ26" s="998" t="s">
        <v>402</v>
      </c>
      <c r="BA26" s="999"/>
      <c r="BB26" s="999"/>
      <c r="BC26" s="999"/>
      <c r="BD26" s="1000"/>
      <c r="BE26" s="998" t="s">
        <v>379</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x14ac:dyDescent="0.15">
      <c r="A28" s="233">
        <v>1</v>
      </c>
      <c r="B28" s="1044" t="s">
        <v>403</v>
      </c>
      <c r="C28" s="1045"/>
      <c r="D28" s="1045"/>
      <c r="E28" s="1045"/>
      <c r="F28" s="1045"/>
      <c r="G28" s="1045"/>
      <c r="H28" s="1045"/>
      <c r="I28" s="1045"/>
      <c r="J28" s="1045"/>
      <c r="K28" s="1045"/>
      <c r="L28" s="1045"/>
      <c r="M28" s="1045"/>
      <c r="N28" s="1045"/>
      <c r="O28" s="1045"/>
      <c r="P28" s="1046"/>
      <c r="Q28" s="1047">
        <v>3917</v>
      </c>
      <c r="R28" s="1048"/>
      <c r="S28" s="1048"/>
      <c r="T28" s="1048"/>
      <c r="U28" s="1048"/>
      <c r="V28" s="1048">
        <v>3439</v>
      </c>
      <c r="W28" s="1048"/>
      <c r="X28" s="1048"/>
      <c r="Y28" s="1048"/>
      <c r="Z28" s="1048"/>
      <c r="AA28" s="1048">
        <v>478</v>
      </c>
      <c r="AB28" s="1048"/>
      <c r="AC28" s="1048"/>
      <c r="AD28" s="1048"/>
      <c r="AE28" s="1049"/>
      <c r="AF28" s="1050">
        <v>478</v>
      </c>
      <c r="AG28" s="1048"/>
      <c r="AH28" s="1048"/>
      <c r="AI28" s="1048"/>
      <c r="AJ28" s="1051"/>
      <c r="AK28" s="1039">
        <v>220</v>
      </c>
      <c r="AL28" s="1040"/>
      <c r="AM28" s="1040"/>
      <c r="AN28" s="1040"/>
      <c r="AO28" s="1040"/>
      <c r="AP28" s="1040" t="s">
        <v>581</v>
      </c>
      <c r="AQ28" s="1040"/>
      <c r="AR28" s="1040"/>
      <c r="AS28" s="1040"/>
      <c r="AT28" s="1040"/>
      <c r="AU28" s="1040" t="s">
        <v>581</v>
      </c>
      <c r="AV28" s="1040"/>
      <c r="AW28" s="1040"/>
      <c r="AX28" s="1040"/>
      <c r="AY28" s="1040"/>
      <c r="AZ28" s="1041" t="s">
        <v>581</v>
      </c>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x14ac:dyDescent="0.15">
      <c r="A29" s="233">
        <v>2</v>
      </c>
      <c r="B29" s="1027" t="s">
        <v>404</v>
      </c>
      <c r="C29" s="1028"/>
      <c r="D29" s="1028"/>
      <c r="E29" s="1028"/>
      <c r="F29" s="1028"/>
      <c r="G29" s="1028"/>
      <c r="H29" s="1028"/>
      <c r="I29" s="1028"/>
      <c r="J29" s="1028"/>
      <c r="K29" s="1028"/>
      <c r="L29" s="1028"/>
      <c r="M29" s="1028"/>
      <c r="N29" s="1028"/>
      <c r="O29" s="1028"/>
      <c r="P29" s="1029"/>
      <c r="Q29" s="1035">
        <v>561</v>
      </c>
      <c r="R29" s="1036"/>
      <c r="S29" s="1036"/>
      <c r="T29" s="1036"/>
      <c r="U29" s="1036"/>
      <c r="V29" s="1036">
        <v>549</v>
      </c>
      <c r="W29" s="1036"/>
      <c r="X29" s="1036"/>
      <c r="Y29" s="1036"/>
      <c r="Z29" s="1036"/>
      <c r="AA29" s="1036">
        <v>12</v>
      </c>
      <c r="AB29" s="1036"/>
      <c r="AC29" s="1036"/>
      <c r="AD29" s="1036"/>
      <c r="AE29" s="1037"/>
      <c r="AF29" s="1032">
        <v>12</v>
      </c>
      <c r="AG29" s="1033"/>
      <c r="AH29" s="1033"/>
      <c r="AI29" s="1033"/>
      <c r="AJ29" s="1034"/>
      <c r="AK29" s="977">
        <v>126</v>
      </c>
      <c r="AL29" s="968"/>
      <c r="AM29" s="968"/>
      <c r="AN29" s="968"/>
      <c r="AO29" s="968"/>
      <c r="AP29" s="968" t="s">
        <v>581</v>
      </c>
      <c r="AQ29" s="968"/>
      <c r="AR29" s="968"/>
      <c r="AS29" s="968"/>
      <c r="AT29" s="968"/>
      <c r="AU29" s="968" t="s">
        <v>581</v>
      </c>
      <c r="AV29" s="968"/>
      <c r="AW29" s="968"/>
      <c r="AX29" s="968"/>
      <c r="AY29" s="968"/>
      <c r="AZ29" s="1038" t="s">
        <v>581</v>
      </c>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x14ac:dyDescent="0.15">
      <c r="A30" s="233">
        <v>3</v>
      </c>
      <c r="B30" s="1027" t="s">
        <v>405</v>
      </c>
      <c r="C30" s="1028"/>
      <c r="D30" s="1028"/>
      <c r="E30" s="1028"/>
      <c r="F30" s="1028"/>
      <c r="G30" s="1028"/>
      <c r="H30" s="1028"/>
      <c r="I30" s="1028"/>
      <c r="J30" s="1028"/>
      <c r="K30" s="1028"/>
      <c r="L30" s="1028"/>
      <c r="M30" s="1028"/>
      <c r="N30" s="1028"/>
      <c r="O30" s="1028"/>
      <c r="P30" s="1029"/>
      <c r="Q30" s="1035">
        <v>3132</v>
      </c>
      <c r="R30" s="1036"/>
      <c r="S30" s="1036"/>
      <c r="T30" s="1036"/>
      <c r="U30" s="1036"/>
      <c r="V30" s="1036">
        <v>2916</v>
      </c>
      <c r="W30" s="1036"/>
      <c r="X30" s="1036"/>
      <c r="Y30" s="1036"/>
      <c r="Z30" s="1036"/>
      <c r="AA30" s="1036">
        <v>216</v>
      </c>
      <c r="AB30" s="1036"/>
      <c r="AC30" s="1036"/>
      <c r="AD30" s="1036"/>
      <c r="AE30" s="1037"/>
      <c r="AF30" s="1032">
        <v>216</v>
      </c>
      <c r="AG30" s="1033"/>
      <c r="AH30" s="1033"/>
      <c r="AI30" s="1033"/>
      <c r="AJ30" s="1034"/>
      <c r="AK30" s="977">
        <v>486</v>
      </c>
      <c r="AL30" s="968"/>
      <c r="AM30" s="968"/>
      <c r="AN30" s="968"/>
      <c r="AO30" s="968"/>
      <c r="AP30" s="968" t="s">
        <v>581</v>
      </c>
      <c r="AQ30" s="968"/>
      <c r="AR30" s="968"/>
      <c r="AS30" s="968"/>
      <c r="AT30" s="968"/>
      <c r="AU30" s="968" t="s">
        <v>581</v>
      </c>
      <c r="AV30" s="968"/>
      <c r="AW30" s="968"/>
      <c r="AX30" s="968"/>
      <c r="AY30" s="968"/>
      <c r="AZ30" s="1038" t="s">
        <v>581</v>
      </c>
      <c r="BA30" s="1038"/>
      <c r="BB30" s="1038"/>
      <c r="BC30" s="1038"/>
      <c r="BD30" s="103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x14ac:dyDescent="0.15">
      <c r="A31" s="233">
        <v>4</v>
      </c>
      <c r="B31" s="1027" t="s">
        <v>406</v>
      </c>
      <c r="C31" s="1028"/>
      <c r="D31" s="1028"/>
      <c r="E31" s="1028"/>
      <c r="F31" s="1028"/>
      <c r="G31" s="1028"/>
      <c r="H31" s="1028"/>
      <c r="I31" s="1028"/>
      <c r="J31" s="1028"/>
      <c r="K31" s="1028"/>
      <c r="L31" s="1028"/>
      <c r="M31" s="1028"/>
      <c r="N31" s="1028"/>
      <c r="O31" s="1028"/>
      <c r="P31" s="1029"/>
      <c r="Q31" s="1035">
        <v>17</v>
      </c>
      <c r="R31" s="1036"/>
      <c r="S31" s="1036"/>
      <c r="T31" s="1036"/>
      <c r="U31" s="1036"/>
      <c r="V31" s="1036">
        <v>14</v>
      </c>
      <c r="W31" s="1036"/>
      <c r="X31" s="1036"/>
      <c r="Y31" s="1036"/>
      <c r="Z31" s="1036"/>
      <c r="AA31" s="1036">
        <v>3</v>
      </c>
      <c r="AB31" s="1036"/>
      <c r="AC31" s="1036"/>
      <c r="AD31" s="1036"/>
      <c r="AE31" s="1037"/>
      <c r="AF31" s="1032">
        <v>3</v>
      </c>
      <c r="AG31" s="1033"/>
      <c r="AH31" s="1033"/>
      <c r="AI31" s="1033"/>
      <c r="AJ31" s="1034"/>
      <c r="AK31" s="977">
        <v>13</v>
      </c>
      <c r="AL31" s="968"/>
      <c r="AM31" s="968"/>
      <c r="AN31" s="968"/>
      <c r="AO31" s="968"/>
      <c r="AP31" s="968" t="s">
        <v>581</v>
      </c>
      <c r="AQ31" s="968"/>
      <c r="AR31" s="968"/>
      <c r="AS31" s="968"/>
      <c r="AT31" s="968"/>
      <c r="AU31" s="968" t="s">
        <v>581</v>
      </c>
      <c r="AV31" s="968"/>
      <c r="AW31" s="968"/>
      <c r="AX31" s="968"/>
      <c r="AY31" s="968"/>
      <c r="AZ31" s="1038" t="s">
        <v>581</v>
      </c>
      <c r="BA31" s="1038"/>
      <c r="BB31" s="1038"/>
      <c r="BC31" s="1038"/>
      <c r="BD31" s="1038"/>
      <c r="BE31" s="969"/>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x14ac:dyDescent="0.15">
      <c r="A32" s="233">
        <v>5</v>
      </c>
      <c r="B32" s="1027" t="s">
        <v>407</v>
      </c>
      <c r="C32" s="1028"/>
      <c r="D32" s="1028"/>
      <c r="E32" s="1028"/>
      <c r="F32" s="1028"/>
      <c r="G32" s="1028"/>
      <c r="H32" s="1028"/>
      <c r="I32" s="1028"/>
      <c r="J32" s="1028"/>
      <c r="K32" s="1028"/>
      <c r="L32" s="1028"/>
      <c r="M32" s="1028"/>
      <c r="N32" s="1028"/>
      <c r="O32" s="1028"/>
      <c r="P32" s="1029"/>
      <c r="Q32" s="1035">
        <v>953</v>
      </c>
      <c r="R32" s="1036"/>
      <c r="S32" s="1036"/>
      <c r="T32" s="1036"/>
      <c r="U32" s="1036"/>
      <c r="V32" s="1036">
        <v>1197</v>
      </c>
      <c r="W32" s="1036"/>
      <c r="X32" s="1036"/>
      <c r="Y32" s="1036"/>
      <c r="Z32" s="1036"/>
      <c r="AA32" s="1036">
        <v>-244</v>
      </c>
      <c r="AB32" s="1036"/>
      <c r="AC32" s="1036"/>
      <c r="AD32" s="1036"/>
      <c r="AE32" s="1037"/>
      <c r="AF32" s="1032">
        <v>742</v>
      </c>
      <c r="AG32" s="1033"/>
      <c r="AH32" s="1033"/>
      <c r="AI32" s="1033"/>
      <c r="AJ32" s="1034"/>
      <c r="AK32" s="977">
        <v>17</v>
      </c>
      <c r="AL32" s="968"/>
      <c r="AM32" s="968"/>
      <c r="AN32" s="968"/>
      <c r="AO32" s="968"/>
      <c r="AP32" s="968">
        <v>1250</v>
      </c>
      <c r="AQ32" s="968"/>
      <c r="AR32" s="968"/>
      <c r="AS32" s="968"/>
      <c r="AT32" s="968"/>
      <c r="AU32" s="968" t="s">
        <v>581</v>
      </c>
      <c r="AV32" s="968"/>
      <c r="AW32" s="968"/>
      <c r="AX32" s="968"/>
      <c r="AY32" s="968"/>
      <c r="AZ32" s="1038" t="s">
        <v>581</v>
      </c>
      <c r="BA32" s="1038"/>
      <c r="BB32" s="1038"/>
      <c r="BC32" s="1038"/>
      <c r="BD32" s="1038"/>
      <c r="BE32" s="969" t="s">
        <v>408</v>
      </c>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x14ac:dyDescent="0.15">
      <c r="A33" s="233">
        <v>6</v>
      </c>
      <c r="B33" s="1027" t="s">
        <v>409</v>
      </c>
      <c r="C33" s="1028"/>
      <c r="D33" s="1028"/>
      <c r="E33" s="1028"/>
      <c r="F33" s="1028"/>
      <c r="G33" s="1028"/>
      <c r="H33" s="1028"/>
      <c r="I33" s="1028"/>
      <c r="J33" s="1028"/>
      <c r="K33" s="1028"/>
      <c r="L33" s="1028"/>
      <c r="M33" s="1028"/>
      <c r="N33" s="1028"/>
      <c r="O33" s="1028"/>
      <c r="P33" s="1029"/>
      <c r="Q33" s="1035">
        <v>1030</v>
      </c>
      <c r="R33" s="1036"/>
      <c r="S33" s="1036"/>
      <c r="T33" s="1036"/>
      <c r="U33" s="1036"/>
      <c r="V33" s="1036">
        <v>1002</v>
      </c>
      <c r="W33" s="1036"/>
      <c r="X33" s="1036"/>
      <c r="Y33" s="1036"/>
      <c r="Z33" s="1036"/>
      <c r="AA33" s="1036">
        <v>28</v>
      </c>
      <c r="AB33" s="1036"/>
      <c r="AC33" s="1036"/>
      <c r="AD33" s="1036"/>
      <c r="AE33" s="1037"/>
      <c r="AF33" s="1032">
        <v>136</v>
      </c>
      <c r="AG33" s="1033"/>
      <c r="AH33" s="1033"/>
      <c r="AI33" s="1033"/>
      <c r="AJ33" s="1034"/>
      <c r="AK33" s="977">
        <v>510</v>
      </c>
      <c r="AL33" s="968"/>
      <c r="AM33" s="968"/>
      <c r="AN33" s="968"/>
      <c r="AO33" s="968"/>
      <c r="AP33" s="968">
        <v>9872</v>
      </c>
      <c r="AQ33" s="968"/>
      <c r="AR33" s="968"/>
      <c r="AS33" s="968"/>
      <c r="AT33" s="968"/>
      <c r="AU33" s="968">
        <v>6446</v>
      </c>
      <c r="AV33" s="968"/>
      <c r="AW33" s="968"/>
      <c r="AX33" s="968"/>
      <c r="AY33" s="968"/>
      <c r="AZ33" s="1038" t="s">
        <v>581</v>
      </c>
      <c r="BA33" s="1038"/>
      <c r="BB33" s="1038"/>
      <c r="BC33" s="1038"/>
      <c r="BD33" s="1038"/>
      <c r="BE33" s="969" t="s">
        <v>408</v>
      </c>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x14ac:dyDescent="0.15">
      <c r="A34" s="233">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77"/>
      <c r="AL34" s="968"/>
      <c r="AM34" s="968"/>
      <c r="AN34" s="968"/>
      <c r="AO34" s="968"/>
      <c r="AP34" s="968"/>
      <c r="AQ34" s="968"/>
      <c r="AR34" s="968"/>
      <c r="AS34" s="968"/>
      <c r="AT34" s="968"/>
      <c r="AU34" s="968"/>
      <c r="AV34" s="968"/>
      <c r="AW34" s="968"/>
      <c r="AX34" s="968"/>
      <c r="AY34" s="968"/>
      <c r="AZ34" s="1038"/>
      <c r="BA34" s="1038"/>
      <c r="BB34" s="1038"/>
      <c r="BC34" s="1038"/>
      <c r="BD34" s="1038"/>
      <c r="BE34" s="969"/>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x14ac:dyDescent="0.15">
      <c r="A35" s="233">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x14ac:dyDescent="0.15">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x14ac:dyDescent="0.15">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x14ac:dyDescent="0.15">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x14ac:dyDescent="0.15">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x14ac:dyDescent="0.15">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x14ac:dyDescent="0.15">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x14ac:dyDescent="0.15">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x14ac:dyDescent="0.15">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x14ac:dyDescent="0.15">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x14ac:dyDescent="0.15">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x14ac:dyDescent="0.15">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x14ac:dyDescent="0.15">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x14ac:dyDescent="0.15">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x14ac:dyDescent="0.15">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x14ac:dyDescent="0.15">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x14ac:dyDescent="0.15">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x14ac:dyDescent="0.15">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x14ac:dyDescent="0.15">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x14ac:dyDescent="0.15">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x14ac:dyDescent="0.15">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x14ac:dyDescent="0.15">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x14ac:dyDescent="0.15">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x14ac:dyDescent="0.15">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x14ac:dyDescent="0.15">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x14ac:dyDescent="0.15">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x14ac:dyDescent="0.2">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x14ac:dyDescent="0.15">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410</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x14ac:dyDescent="0.2">
      <c r="A63" s="231" t="s">
        <v>391</v>
      </c>
      <c r="B63" s="934" t="s">
        <v>411</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1586</v>
      </c>
      <c r="AG63" s="956"/>
      <c r="AH63" s="956"/>
      <c r="AI63" s="956"/>
      <c r="AJ63" s="1019"/>
      <c r="AK63" s="1020"/>
      <c r="AL63" s="960"/>
      <c r="AM63" s="960"/>
      <c r="AN63" s="960"/>
      <c r="AO63" s="960"/>
      <c r="AP63" s="956">
        <v>11122</v>
      </c>
      <c r="AQ63" s="956"/>
      <c r="AR63" s="956"/>
      <c r="AS63" s="956"/>
      <c r="AT63" s="956"/>
      <c r="AU63" s="956">
        <v>6446</v>
      </c>
      <c r="AV63" s="956"/>
      <c r="AW63" s="956"/>
      <c r="AX63" s="956"/>
      <c r="AY63" s="956"/>
      <c r="AZ63" s="1014"/>
      <c r="BA63" s="1014"/>
      <c r="BB63" s="1014"/>
      <c r="BC63" s="1014"/>
      <c r="BD63" s="1014"/>
      <c r="BE63" s="957"/>
      <c r="BF63" s="957"/>
      <c r="BG63" s="957"/>
      <c r="BH63" s="957"/>
      <c r="BI63" s="958"/>
      <c r="BJ63" s="1015" t="s">
        <v>234</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x14ac:dyDescent="0.15">
      <c r="A66" s="992" t="s">
        <v>413</v>
      </c>
      <c r="B66" s="993"/>
      <c r="C66" s="993"/>
      <c r="D66" s="993"/>
      <c r="E66" s="993"/>
      <c r="F66" s="993"/>
      <c r="G66" s="993"/>
      <c r="H66" s="993"/>
      <c r="I66" s="993"/>
      <c r="J66" s="993"/>
      <c r="K66" s="993"/>
      <c r="L66" s="993"/>
      <c r="M66" s="993"/>
      <c r="N66" s="993"/>
      <c r="O66" s="993"/>
      <c r="P66" s="994"/>
      <c r="Q66" s="998" t="s">
        <v>395</v>
      </c>
      <c r="R66" s="999"/>
      <c r="S66" s="999"/>
      <c r="T66" s="999"/>
      <c r="U66" s="1000"/>
      <c r="V66" s="998" t="s">
        <v>414</v>
      </c>
      <c r="W66" s="999"/>
      <c r="X66" s="999"/>
      <c r="Y66" s="999"/>
      <c r="Z66" s="1000"/>
      <c r="AA66" s="998" t="s">
        <v>397</v>
      </c>
      <c r="AB66" s="999"/>
      <c r="AC66" s="999"/>
      <c r="AD66" s="999"/>
      <c r="AE66" s="1000"/>
      <c r="AF66" s="1004" t="s">
        <v>415</v>
      </c>
      <c r="AG66" s="1005"/>
      <c r="AH66" s="1005"/>
      <c r="AI66" s="1005"/>
      <c r="AJ66" s="1006"/>
      <c r="AK66" s="998" t="s">
        <v>416</v>
      </c>
      <c r="AL66" s="993"/>
      <c r="AM66" s="993"/>
      <c r="AN66" s="993"/>
      <c r="AO66" s="994"/>
      <c r="AP66" s="998" t="s">
        <v>400</v>
      </c>
      <c r="AQ66" s="999"/>
      <c r="AR66" s="999"/>
      <c r="AS66" s="999"/>
      <c r="AT66" s="1000"/>
      <c r="AU66" s="998" t="s">
        <v>417</v>
      </c>
      <c r="AV66" s="999"/>
      <c r="AW66" s="999"/>
      <c r="AX66" s="999"/>
      <c r="AY66" s="1000"/>
      <c r="AZ66" s="998" t="s">
        <v>379</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15">
      <c r="A68" s="227">
        <v>1</v>
      </c>
      <c r="B68" s="982" t="s">
        <v>575</v>
      </c>
      <c r="C68" s="983"/>
      <c r="D68" s="983"/>
      <c r="E68" s="983"/>
      <c r="F68" s="983"/>
      <c r="G68" s="983"/>
      <c r="H68" s="983"/>
      <c r="I68" s="983"/>
      <c r="J68" s="983"/>
      <c r="K68" s="983"/>
      <c r="L68" s="983"/>
      <c r="M68" s="983"/>
      <c r="N68" s="983"/>
      <c r="O68" s="983"/>
      <c r="P68" s="984"/>
      <c r="Q68" s="985">
        <v>4795</v>
      </c>
      <c r="R68" s="979"/>
      <c r="S68" s="979"/>
      <c r="T68" s="979"/>
      <c r="U68" s="979"/>
      <c r="V68" s="979">
        <v>4781</v>
      </c>
      <c r="W68" s="979"/>
      <c r="X68" s="979"/>
      <c r="Y68" s="979"/>
      <c r="Z68" s="979"/>
      <c r="AA68" s="979">
        <v>14</v>
      </c>
      <c r="AB68" s="979"/>
      <c r="AC68" s="979"/>
      <c r="AD68" s="979"/>
      <c r="AE68" s="979"/>
      <c r="AF68" s="979">
        <v>14</v>
      </c>
      <c r="AG68" s="979"/>
      <c r="AH68" s="979"/>
      <c r="AI68" s="979"/>
      <c r="AJ68" s="979"/>
      <c r="AK68" s="979">
        <v>32</v>
      </c>
      <c r="AL68" s="979"/>
      <c r="AM68" s="979"/>
      <c r="AN68" s="979"/>
      <c r="AO68" s="979"/>
      <c r="AP68" s="979" t="s">
        <v>581</v>
      </c>
      <c r="AQ68" s="979"/>
      <c r="AR68" s="979"/>
      <c r="AS68" s="979"/>
      <c r="AT68" s="979"/>
      <c r="AU68" s="979" t="s">
        <v>581</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15">
      <c r="A69" s="229">
        <v>2</v>
      </c>
      <c r="B69" s="971" t="s">
        <v>576</v>
      </c>
      <c r="C69" s="972"/>
      <c r="D69" s="972"/>
      <c r="E69" s="972"/>
      <c r="F69" s="972"/>
      <c r="G69" s="972"/>
      <c r="H69" s="972"/>
      <c r="I69" s="972"/>
      <c r="J69" s="972"/>
      <c r="K69" s="972"/>
      <c r="L69" s="972"/>
      <c r="M69" s="972"/>
      <c r="N69" s="972"/>
      <c r="O69" s="972"/>
      <c r="P69" s="973"/>
      <c r="Q69" s="974">
        <v>127</v>
      </c>
      <c r="R69" s="968"/>
      <c r="S69" s="968"/>
      <c r="T69" s="968"/>
      <c r="U69" s="968"/>
      <c r="V69" s="968">
        <v>120</v>
      </c>
      <c r="W69" s="968"/>
      <c r="X69" s="968"/>
      <c r="Y69" s="968"/>
      <c r="Z69" s="968"/>
      <c r="AA69" s="968">
        <v>7</v>
      </c>
      <c r="AB69" s="968"/>
      <c r="AC69" s="968"/>
      <c r="AD69" s="968"/>
      <c r="AE69" s="968"/>
      <c r="AF69" s="968">
        <v>7</v>
      </c>
      <c r="AG69" s="968"/>
      <c r="AH69" s="968"/>
      <c r="AI69" s="968"/>
      <c r="AJ69" s="968"/>
      <c r="AK69" s="968">
        <v>28</v>
      </c>
      <c r="AL69" s="968"/>
      <c r="AM69" s="968"/>
      <c r="AN69" s="968"/>
      <c r="AO69" s="968"/>
      <c r="AP69" s="968" t="s">
        <v>581</v>
      </c>
      <c r="AQ69" s="968"/>
      <c r="AR69" s="968"/>
      <c r="AS69" s="968"/>
      <c r="AT69" s="968"/>
      <c r="AU69" s="968" t="s">
        <v>581</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15">
      <c r="A70" s="229">
        <v>3</v>
      </c>
      <c r="B70" s="971" t="s">
        <v>577</v>
      </c>
      <c r="C70" s="972"/>
      <c r="D70" s="972"/>
      <c r="E70" s="972"/>
      <c r="F70" s="972"/>
      <c r="G70" s="972"/>
      <c r="H70" s="972"/>
      <c r="I70" s="972"/>
      <c r="J70" s="972"/>
      <c r="K70" s="972"/>
      <c r="L70" s="972"/>
      <c r="M70" s="972"/>
      <c r="N70" s="972"/>
      <c r="O70" s="972"/>
      <c r="P70" s="973"/>
      <c r="Q70" s="975">
        <v>132</v>
      </c>
      <c r="R70" s="976"/>
      <c r="S70" s="976"/>
      <c r="T70" s="976"/>
      <c r="U70" s="977"/>
      <c r="V70" s="978">
        <v>87</v>
      </c>
      <c r="W70" s="976"/>
      <c r="X70" s="976"/>
      <c r="Y70" s="976"/>
      <c r="Z70" s="977"/>
      <c r="AA70" s="978">
        <v>45</v>
      </c>
      <c r="AB70" s="976"/>
      <c r="AC70" s="976"/>
      <c r="AD70" s="976"/>
      <c r="AE70" s="977"/>
      <c r="AF70" s="978">
        <v>45</v>
      </c>
      <c r="AG70" s="976"/>
      <c r="AH70" s="976"/>
      <c r="AI70" s="976"/>
      <c r="AJ70" s="977"/>
      <c r="AK70" s="978" t="s">
        <v>581</v>
      </c>
      <c r="AL70" s="976"/>
      <c r="AM70" s="976"/>
      <c r="AN70" s="976"/>
      <c r="AO70" s="977"/>
      <c r="AP70" s="978" t="s">
        <v>581</v>
      </c>
      <c r="AQ70" s="976"/>
      <c r="AR70" s="976"/>
      <c r="AS70" s="976"/>
      <c r="AT70" s="977"/>
      <c r="AU70" s="978" t="s">
        <v>581</v>
      </c>
      <c r="AV70" s="976"/>
      <c r="AW70" s="976"/>
      <c r="AX70" s="976"/>
      <c r="AY70" s="977"/>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15">
      <c r="A71" s="229">
        <v>4</v>
      </c>
      <c r="B71" s="971" t="s">
        <v>578</v>
      </c>
      <c r="C71" s="972"/>
      <c r="D71" s="972"/>
      <c r="E71" s="972"/>
      <c r="F71" s="972"/>
      <c r="G71" s="972"/>
      <c r="H71" s="972"/>
      <c r="I71" s="972"/>
      <c r="J71" s="972"/>
      <c r="K71" s="972"/>
      <c r="L71" s="972"/>
      <c r="M71" s="972"/>
      <c r="N71" s="972"/>
      <c r="O71" s="972"/>
      <c r="P71" s="973"/>
      <c r="Q71" s="975">
        <v>909</v>
      </c>
      <c r="R71" s="976"/>
      <c r="S71" s="976"/>
      <c r="T71" s="976"/>
      <c r="U71" s="977"/>
      <c r="V71" s="978">
        <v>909</v>
      </c>
      <c r="W71" s="976"/>
      <c r="X71" s="976"/>
      <c r="Y71" s="976"/>
      <c r="Z71" s="977"/>
      <c r="AA71" s="978">
        <v>0</v>
      </c>
      <c r="AB71" s="976"/>
      <c r="AC71" s="976"/>
      <c r="AD71" s="976"/>
      <c r="AE71" s="977"/>
      <c r="AF71" s="978">
        <v>0</v>
      </c>
      <c r="AG71" s="976"/>
      <c r="AH71" s="976"/>
      <c r="AI71" s="976"/>
      <c r="AJ71" s="977"/>
      <c r="AK71" s="978" t="s">
        <v>581</v>
      </c>
      <c r="AL71" s="976"/>
      <c r="AM71" s="976"/>
      <c r="AN71" s="976"/>
      <c r="AO71" s="977"/>
      <c r="AP71" s="978" t="s">
        <v>581</v>
      </c>
      <c r="AQ71" s="976"/>
      <c r="AR71" s="976"/>
      <c r="AS71" s="976"/>
      <c r="AT71" s="977"/>
      <c r="AU71" s="978" t="s">
        <v>581</v>
      </c>
      <c r="AV71" s="976"/>
      <c r="AW71" s="976"/>
      <c r="AX71" s="976"/>
      <c r="AY71" s="977"/>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15">
      <c r="A72" s="229">
        <v>5</v>
      </c>
      <c r="B72" s="971" t="s">
        <v>579</v>
      </c>
      <c r="C72" s="972"/>
      <c r="D72" s="972"/>
      <c r="E72" s="972"/>
      <c r="F72" s="972"/>
      <c r="G72" s="972"/>
      <c r="H72" s="972"/>
      <c r="I72" s="972"/>
      <c r="J72" s="972"/>
      <c r="K72" s="972"/>
      <c r="L72" s="972"/>
      <c r="M72" s="972"/>
      <c r="N72" s="972"/>
      <c r="O72" s="972"/>
      <c r="P72" s="973"/>
      <c r="Q72" s="975">
        <v>15803</v>
      </c>
      <c r="R72" s="976"/>
      <c r="S72" s="976"/>
      <c r="T72" s="976"/>
      <c r="U72" s="977"/>
      <c r="V72" s="978">
        <v>14948</v>
      </c>
      <c r="W72" s="976"/>
      <c r="X72" s="976"/>
      <c r="Y72" s="976"/>
      <c r="Z72" s="977"/>
      <c r="AA72" s="978">
        <v>855</v>
      </c>
      <c r="AB72" s="976"/>
      <c r="AC72" s="976"/>
      <c r="AD72" s="976"/>
      <c r="AE72" s="977"/>
      <c r="AF72" s="978">
        <v>855</v>
      </c>
      <c r="AG72" s="976"/>
      <c r="AH72" s="976"/>
      <c r="AI72" s="976"/>
      <c r="AJ72" s="977"/>
      <c r="AK72" s="978">
        <v>1548</v>
      </c>
      <c r="AL72" s="976"/>
      <c r="AM72" s="976"/>
      <c r="AN72" s="976"/>
      <c r="AO72" s="977"/>
      <c r="AP72" s="978">
        <v>4992</v>
      </c>
      <c r="AQ72" s="976"/>
      <c r="AR72" s="976"/>
      <c r="AS72" s="976"/>
      <c r="AT72" s="977"/>
      <c r="AU72" s="978">
        <v>298</v>
      </c>
      <c r="AV72" s="976"/>
      <c r="AW72" s="976"/>
      <c r="AX72" s="976"/>
      <c r="AY72" s="977"/>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15">
      <c r="A73" s="229">
        <v>6</v>
      </c>
      <c r="B73" s="971" t="s">
        <v>580</v>
      </c>
      <c r="C73" s="972"/>
      <c r="D73" s="972"/>
      <c r="E73" s="972"/>
      <c r="F73" s="972"/>
      <c r="G73" s="972"/>
      <c r="H73" s="972"/>
      <c r="I73" s="972"/>
      <c r="J73" s="972"/>
      <c r="K73" s="972"/>
      <c r="L73" s="972"/>
      <c r="M73" s="972"/>
      <c r="N73" s="972"/>
      <c r="O73" s="972"/>
      <c r="P73" s="973"/>
      <c r="Q73" s="974">
        <v>4311</v>
      </c>
      <c r="R73" s="968"/>
      <c r="S73" s="968"/>
      <c r="T73" s="968"/>
      <c r="U73" s="968"/>
      <c r="V73" s="968">
        <v>3294</v>
      </c>
      <c r="W73" s="968"/>
      <c r="X73" s="968"/>
      <c r="Y73" s="968"/>
      <c r="Z73" s="968"/>
      <c r="AA73" s="968">
        <v>1017</v>
      </c>
      <c r="AB73" s="968"/>
      <c r="AC73" s="968"/>
      <c r="AD73" s="968"/>
      <c r="AE73" s="968"/>
      <c r="AF73" s="968">
        <v>3531</v>
      </c>
      <c r="AG73" s="968"/>
      <c r="AH73" s="968"/>
      <c r="AI73" s="968"/>
      <c r="AJ73" s="968"/>
      <c r="AK73" s="968">
        <v>319</v>
      </c>
      <c r="AL73" s="968"/>
      <c r="AM73" s="968"/>
      <c r="AN73" s="968"/>
      <c r="AO73" s="968"/>
      <c r="AP73" s="968">
        <v>1043</v>
      </c>
      <c r="AQ73" s="968"/>
      <c r="AR73" s="968"/>
      <c r="AS73" s="968"/>
      <c r="AT73" s="968"/>
      <c r="AU73" s="968">
        <v>279</v>
      </c>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15">
      <c r="A74" s="229">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15">
      <c r="A75" s="229">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15">
      <c r="A76" s="229">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15">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15">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15">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15">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15">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15">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15">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15">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15">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15">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15">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
      <c r="A88" s="231" t="s">
        <v>391</v>
      </c>
      <c r="B88" s="934" t="s">
        <v>418</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v>4456</v>
      </c>
      <c r="AG88" s="956"/>
      <c r="AH88" s="956"/>
      <c r="AI88" s="956"/>
      <c r="AJ88" s="956"/>
      <c r="AK88" s="960"/>
      <c r="AL88" s="960"/>
      <c r="AM88" s="960"/>
      <c r="AN88" s="960"/>
      <c r="AO88" s="960"/>
      <c r="AP88" s="956">
        <v>6035</v>
      </c>
      <c r="AQ88" s="956"/>
      <c r="AR88" s="956"/>
      <c r="AS88" s="956"/>
      <c r="AT88" s="956"/>
      <c r="AU88" s="956">
        <v>298</v>
      </c>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34" t="s">
        <v>419</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5</v>
      </c>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4"/>
      <c r="DW102" s="935"/>
      <c r="DX102" s="935"/>
      <c r="DY102" s="935"/>
      <c r="DZ102" s="93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420</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421</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9" t="s">
        <v>424</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425</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15">
      <c r="A109" s="89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427</v>
      </c>
      <c r="AB109" s="893"/>
      <c r="AC109" s="893"/>
      <c r="AD109" s="893"/>
      <c r="AE109" s="894"/>
      <c r="AF109" s="895" t="s">
        <v>428</v>
      </c>
      <c r="AG109" s="893"/>
      <c r="AH109" s="893"/>
      <c r="AI109" s="893"/>
      <c r="AJ109" s="894"/>
      <c r="AK109" s="895" t="s">
        <v>306</v>
      </c>
      <c r="AL109" s="893"/>
      <c r="AM109" s="893"/>
      <c r="AN109" s="893"/>
      <c r="AO109" s="894"/>
      <c r="AP109" s="895" t="s">
        <v>429</v>
      </c>
      <c r="AQ109" s="893"/>
      <c r="AR109" s="893"/>
      <c r="AS109" s="893"/>
      <c r="AT109" s="926"/>
      <c r="AU109" s="89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427</v>
      </c>
      <c r="BR109" s="893"/>
      <c r="BS109" s="893"/>
      <c r="BT109" s="893"/>
      <c r="BU109" s="894"/>
      <c r="BV109" s="895" t="s">
        <v>428</v>
      </c>
      <c r="BW109" s="893"/>
      <c r="BX109" s="893"/>
      <c r="BY109" s="893"/>
      <c r="BZ109" s="894"/>
      <c r="CA109" s="895" t="s">
        <v>306</v>
      </c>
      <c r="CB109" s="893"/>
      <c r="CC109" s="893"/>
      <c r="CD109" s="893"/>
      <c r="CE109" s="894"/>
      <c r="CF109" s="933" t="s">
        <v>429</v>
      </c>
      <c r="CG109" s="933"/>
      <c r="CH109" s="933"/>
      <c r="CI109" s="933"/>
      <c r="CJ109" s="933"/>
      <c r="CK109" s="895"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427</v>
      </c>
      <c r="DH109" s="893"/>
      <c r="DI109" s="893"/>
      <c r="DJ109" s="893"/>
      <c r="DK109" s="894"/>
      <c r="DL109" s="895" t="s">
        <v>428</v>
      </c>
      <c r="DM109" s="893"/>
      <c r="DN109" s="893"/>
      <c r="DO109" s="893"/>
      <c r="DP109" s="894"/>
      <c r="DQ109" s="895" t="s">
        <v>306</v>
      </c>
      <c r="DR109" s="893"/>
      <c r="DS109" s="893"/>
      <c r="DT109" s="893"/>
      <c r="DU109" s="894"/>
      <c r="DV109" s="895" t="s">
        <v>429</v>
      </c>
      <c r="DW109" s="893"/>
      <c r="DX109" s="893"/>
      <c r="DY109" s="893"/>
      <c r="DZ109" s="926"/>
    </row>
    <row r="110" spans="1:131" s="221" customFormat="1" ht="26.25" customHeight="1" x14ac:dyDescent="0.15">
      <c r="A110" s="804" t="s">
        <v>431</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1294897</v>
      </c>
      <c r="AB110" s="886"/>
      <c r="AC110" s="886"/>
      <c r="AD110" s="886"/>
      <c r="AE110" s="887"/>
      <c r="AF110" s="888">
        <v>1327185</v>
      </c>
      <c r="AG110" s="886"/>
      <c r="AH110" s="886"/>
      <c r="AI110" s="886"/>
      <c r="AJ110" s="887"/>
      <c r="AK110" s="888">
        <v>1460090</v>
      </c>
      <c r="AL110" s="886"/>
      <c r="AM110" s="886"/>
      <c r="AN110" s="886"/>
      <c r="AO110" s="887"/>
      <c r="AP110" s="889">
        <v>21.6</v>
      </c>
      <c r="AQ110" s="890"/>
      <c r="AR110" s="890"/>
      <c r="AS110" s="890"/>
      <c r="AT110" s="891"/>
      <c r="AU110" s="927" t="s">
        <v>73</v>
      </c>
      <c r="AV110" s="928"/>
      <c r="AW110" s="928"/>
      <c r="AX110" s="928"/>
      <c r="AY110" s="928"/>
      <c r="AZ110" s="857" t="s">
        <v>432</v>
      </c>
      <c r="BA110" s="805"/>
      <c r="BB110" s="805"/>
      <c r="BC110" s="805"/>
      <c r="BD110" s="805"/>
      <c r="BE110" s="805"/>
      <c r="BF110" s="805"/>
      <c r="BG110" s="805"/>
      <c r="BH110" s="805"/>
      <c r="BI110" s="805"/>
      <c r="BJ110" s="805"/>
      <c r="BK110" s="805"/>
      <c r="BL110" s="805"/>
      <c r="BM110" s="805"/>
      <c r="BN110" s="805"/>
      <c r="BO110" s="805"/>
      <c r="BP110" s="806"/>
      <c r="BQ110" s="858">
        <v>13300349</v>
      </c>
      <c r="BR110" s="839"/>
      <c r="BS110" s="839"/>
      <c r="BT110" s="839"/>
      <c r="BU110" s="839"/>
      <c r="BV110" s="839">
        <v>13363872</v>
      </c>
      <c r="BW110" s="839"/>
      <c r="BX110" s="839"/>
      <c r="BY110" s="839"/>
      <c r="BZ110" s="839"/>
      <c r="CA110" s="839">
        <v>13374474</v>
      </c>
      <c r="CB110" s="839"/>
      <c r="CC110" s="839"/>
      <c r="CD110" s="839"/>
      <c r="CE110" s="839"/>
      <c r="CF110" s="863">
        <v>197.5</v>
      </c>
      <c r="CG110" s="864"/>
      <c r="CH110" s="864"/>
      <c r="CI110" s="864"/>
      <c r="CJ110" s="864"/>
      <c r="CK110" s="923" t="s">
        <v>433</v>
      </c>
      <c r="CL110" s="816"/>
      <c r="CM110" s="857" t="s">
        <v>434</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234</v>
      </c>
      <c r="DH110" s="839"/>
      <c r="DI110" s="839"/>
      <c r="DJ110" s="839"/>
      <c r="DK110" s="839"/>
      <c r="DL110" s="839" t="s">
        <v>435</v>
      </c>
      <c r="DM110" s="839"/>
      <c r="DN110" s="839"/>
      <c r="DO110" s="839"/>
      <c r="DP110" s="839"/>
      <c r="DQ110" s="839" t="s">
        <v>435</v>
      </c>
      <c r="DR110" s="839"/>
      <c r="DS110" s="839"/>
      <c r="DT110" s="839"/>
      <c r="DU110" s="839"/>
      <c r="DV110" s="840" t="s">
        <v>234</v>
      </c>
      <c r="DW110" s="840"/>
      <c r="DX110" s="840"/>
      <c r="DY110" s="840"/>
      <c r="DZ110" s="841"/>
    </row>
    <row r="111" spans="1:131" s="221" customFormat="1" ht="26.25" customHeight="1" x14ac:dyDescent="0.15">
      <c r="A111" s="771" t="s">
        <v>436</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234</v>
      </c>
      <c r="AB111" s="916"/>
      <c r="AC111" s="916"/>
      <c r="AD111" s="916"/>
      <c r="AE111" s="917"/>
      <c r="AF111" s="918" t="s">
        <v>234</v>
      </c>
      <c r="AG111" s="916"/>
      <c r="AH111" s="916"/>
      <c r="AI111" s="916"/>
      <c r="AJ111" s="917"/>
      <c r="AK111" s="918" t="s">
        <v>435</v>
      </c>
      <c r="AL111" s="916"/>
      <c r="AM111" s="916"/>
      <c r="AN111" s="916"/>
      <c r="AO111" s="917"/>
      <c r="AP111" s="919" t="s">
        <v>435</v>
      </c>
      <c r="AQ111" s="920"/>
      <c r="AR111" s="920"/>
      <c r="AS111" s="920"/>
      <c r="AT111" s="921"/>
      <c r="AU111" s="929"/>
      <c r="AV111" s="930"/>
      <c r="AW111" s="930"/>
      <c r="AX111" s="930"/>
      <c r="AY111" s="930"/>
      <c r="AZ111" s="812" t="s">
        <v>437</v>
      </c>
      <c r="BA111" s="749"/>
      <c r="BB111" s="749"/>
      <c r="BC111" s="749"/>
      <c r="BD111" s="749"/>
      <c r="BE111" s="749"/>
      <c r="BF111" s="749"/>
      <c r="BG111" s="749"/>
      <c r="BH111" s="749"/>
      <c r="BI111" s="749"/>
      <c r="BJ111" s="749"/>
      <c r="BK111" s="749"/>
      <c r="BL111" s="749"/>
      <c r="BM111" s="749"/>
      <c r="BN111" s="749"/>
      <c r="BO111" s="749"/>
      <c r="BP111" s="750"/>
      <c r="BQ111" s="813" t="s">
        <v>234</v>
      </c>
      <c r="BR111" s="814"/>
      <c r="BS111" s="814"/>
      <c r="BT111" s="814"/>
      <c r="BU111" s="814"/>
      <c r="BV111" s="814" t="s">
        <v>234</v>
      </c>
      <c r="BW111" s="814"/>
      <c r="BX111" s="814"/>
      <c r="BY111" s="814"/>
      <c r="BZ111" s="814"/>
      <c r="CA111" s="814" t="s">
        <v>234</v>
      </c>
      <c r="CB111" s="814"/>
      <c r="CC111" s="814"/>
      <c r="CD111" s="814"/>
      <c r="CE111" s="814"/>
      <c r="CF111" s="872" t="s">
        <v>234</v>
      </c>
      <c r="CG111" s="873"/>
      <c r="CH111" s="873"/>
      <c r="CI111" s="873"/>
      <c r="CJ111" s="873"/>
      <c r="CK111" s="924"/>
      <c r="CL111" s="818"/>
      <c r="CM111" s="812" t="s">
        <v>438</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234</v>
      </c>
      <c r="DH111" s="814"/>
      <c r="DI111" s="814"/>
      <c r="DJ111" s="814"/>
      <c r="DK111" s="814"/>
      <c r="DL111" s="814" t="s">
        <v>234</v>
      </c>
      <c r="DM111" s="814"/>
      <c r="DN111" s="814"/>
      <c r="DO111" s="814"/>
      <c r="DP111" s="814"/>
      <c r="DQ111" s="814" t="s">
        <v>234</v>
      </c>
      <c r="DR111" s="814"/>
      <c r="DS111" s="814"/>
      <c r="DT111" s="814"/>
      <c r="DU111" s="814"/>
      <c r="DV111" s="791" t="s">
        <v>234</v>
      </c>
      <c r="DW111" s="791"/>
      <c r="DX111" s="791"/>
      <c r="DY111" s="791"/>
      <c r="DZ111" s="792"/>
    </row>
    <row r="112" spans="1:131" s="221" customFormat="1" ht="26.25" customHeight="1" x14ac:dyDescent="0.15">
      <c r="A112" s="909" t="s">
        <v>439</v>
      </c>
      <c r="B112" s="910"/>
      <c r="C112" s="749" t="s">
        <v>440</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234</v>
      </c>
      <c r="AB112" s="777"/>
      <c r="AC112" s="777"/>
      <c r="AD112" s="777"/>
      <c r="AE112" s="778"/>
      <c r="AF112" s="779" t="s">
        <v>234</v>
      </c>
      <c r="AG112" s="777"/>
      <c r="AH112" s="777"/>
      <c r="AI112" s="777"/>
      <c r="AJ112" s="778"/>
      <c r="AK112" s="779" t="s">
        <v>234</v>
      </c>
      <c r="AL112" s="777"/>
      <c r="AM112" s="777"/>
      <c r="AN112" s="777"/>
      <c r="AO112" s="778"/>
      <c r="AP112" s="821" t="s">
        <v>234</v>
      </c>
      <c r="AQ112" s="822"/>
      <c r="AR112" s="822"/>
      <c r="AS112" s="822"/>
      <c r="AT112" s="823"/>
      <c r="AU112" s="929"/>
      <c r="AV112" s="930"/>
      <c r="AW112" s="930"/>
      <c r="AX112" s="930"/>
      <c r="AY112" s="930"/>
      <c r="AZ112" s="812" t="s">
        <v>441</v>
      </c>
      <c r="BA112" s="749"/>
      <c r="BB112" s="749"/>
      <c r="BC112" s="749"/>
      <c r="BD112" s="749"/>
      <c r="BE112" s="749"/>
      <c r="BF112" s="749"/>
      <c r="BG112" s="749"/>
      <c r="BH112" s="749"/>
      <c r="BI112" s="749"/>
      <c r="BJ112" s="749"/>
      <c r="BK112" s="749"/>
      <c r="BL112" s="749"/>
      <c r="BM112" s="749"/>
      <c r="BN112" s="749"/>
      <c r="BO112" s="749"/>
      <c r="BP112" s="750"/>
      <c r="BQ112" s="813">
        <v>7897831</v>
      </c>
      <c r="BR112" s="814"/>
      <c r="BS112" s="814"/>
      <c r="BT112" s="814"/>
      <c r="BU112" s="814"/>
      <c r="BV112" s="814">
        <v>6896969</v>
      </c>
      <c r="BW112" s="814"/>
      <c r="BX112" s="814"/>
      <c r="BY112" s="814"/>
      <c r="BZ112" s="814"/>
      <c r="CA112" s="814">
        <v>6446235</v>
      </c>
      <c r="CB112" s="814"/>
      <c r="CC112" s="814"/>
      <c r="CD112" s="814"/>
      <c r="CE112" s="814"/>
      <c r="CF112" s="872">
        <v>95.2</v>
      </c>
      <c r="CG112" s="873"/>
      <c r="CH112" s="873"/>
      <c r="CI112" s="873"/>
      <c r="CJ112" s="873"/>
      <c r="CK112" s="924"/>
      <c r="CL112" s="818"/>
      <c r="CM112" s="812" t="s">
        <v>442</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234</v>
      </c>
      <c r="DH112" s="814"/>
      <c r="DI112" s="814"/>
      <c r="DJ112" s="814"/>
      <c r="DK112" s="814"/>
      <c r="DL112" s="814" t="s">
        <v>234</v>
      </c>
      <c r="DM112" s="814"/>
      <c r="DN112" s="814"/>
      <c r="DO112" s="814"/>
      <c r="DP112" s="814"/>
      <c r="DQ112" s="814" t="s">
        <v>234</v>
      </c>
      <c r="DR112" s="814"/>
      <c r="DS112" s="814"/>
      <c r="DT112" s="814"/>
      <c r="DU112" s="814"/>
      <c r="DV112" s="791" t="s">
        <v>234</v>
      </c>
      <c r="DW112" s="791"/>
      <c r="DX112" s="791"/>
      <c r="DY112" s="791"/>
      <c r="DZ112" s="792"/>
    </row>
    <row r="113" spans="1:130" s="221" customFormat="1" ht="26.25" customHeight="1" x14ac:dyDescent="0.15">
      <c r="A113" s="911"/>
      <c r="B113" s="912"/>
      <c r="C113" s="749" t="s">
        <v>443</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415090</v>
      </c>
      <c r="AB113" s="916"/>
      <c r="AC113" s="916"/>
      <c r="AD113" s="916"/>
      <c r="AE113" s="917"/>
      <c r="AF113" s="918">
        <v>393129</v>
      </c>
      <c r="AG113" s="916"/>
      <c r="AH113" s="916"/>
      <c r="AI113" s="916"/>
      <c r="AJ113" s="917"/>
      <c r="AK113" s="918">
        <v>400822</v>
      </c>
      <c r="AL113" s="916"/>
      <c r="AM113" s="916"/>
      <c r="AN113" s="916"/>
      <c r="AO113" s="917"/>
      <c r="AP113" s="919">
        <v>5.9</v>
      </c>
      <c r="AQ113" s="920"/>
      <c r="AR113" s="920"/>
      <c r="AS113" s="920"/>
      <c r="AT113" s="921"/>
      <c r="AU113" s="929"/>
      <c r="AV113" s="930"/>
      <c r="AW113" s="930"/>
      <c r="AX113" s="930"/>
      <c r="AY113" s="930"/>
      <c r="AZ113" s="812" t="s">
        <v>444</v>
      </c>
      <c r="BA113" s="749"/>
      <c r="BB113" s="749"/>
      <c r="BC113" s="749"/>
      <c r="BD113" s="749"/>
      <c r="BE113" s="749"/>
      <c r="BF113" s="749"/>
      <c r="BG113" s="749"/>
      <c r="BH113" s="749"/>
      <c r="BI113" s="749"/>
      <c r="BJ113" s="749"/>
      <c r="BK113" s="749"/>
      <c r="BL113" s="749"/>
      <c r="BM113" s="749"/>
      <c r="BN113" s="749"/>
      <c r="BO113" s="749"/>
      <c r="BP113" s="750"/>
      <c r="BQ113" s="813">
        <v>866609</v>
      </c>
      <c r="BR113" s="814"/>
      <c r="BS113" s="814"/>
      <c r="BT113" s="814"/>
      <c r="BU113" s="814"/>
      <c r="BV113" s="814">
        <v>802747</v>
      </c>
      <c r="BW113" s="814"/>
      <c r="BX113" s="814"/>
      <c r="BY113" s="814"/>
      <c r="BZ113" s="814"/>
      <c r="CA113" s="814">
        <v>577290</v>
      </c>
      <c r="CB113" s="814"/>
      <c r="CC113" s="814"/>
      <c r="CD113" s="814"/>
      <c r="CE113" s="814"/>
      <c r="CF113" s="872">
        <v>8.5</v>
      </c>
      <c r="CG113" s="873"/>
      <c r="CH113" s="873"/>
      <c r="CI113" s="873"/>
      <c r="CJ113" s="873"/>
      <c r="CK113" s="924"/>
      <c r="CL113" s="818"/>
      <c r="CM113" s="812" t="s">
        <v>445</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234</v>
      </c>
      <c r="DH113" s="777"/>
      <c r="DI113" s="777"/>
      <c r="DJ113" s="777"/>
      <c r="DK113" s="778"/>
      <c r="DL113" s="779" t="s">
        <v>234</v>
      </c>
      <c r="DM113" s="777"/>
      <c r="DN113" s="777"/>
      <c r="DO113" s="777"/>
      <c r="DP113" s="778"/>
      <c r="DQ113" s="779" t="s">
        <v>234</v>
      </c>
      <c r="DR113" s="777"/>
      <c r="DS113" s="777"/>
      <c r="DT113" s="777"/>
      <c r="DU113" s="778"/>
      <c r="DV113" s="821" t="s">
        <v>234</v>
      </c>
      <c r="DW113" s="822"/>
      <c r="DX113" s="822"/>
      <c r="DY113" s="822"/>
      <c r="DZ113" s="823"/>
    </row>
    <row r="114" spans="1:130" s="221" customFormat="1" ht="26.25" customHeight="1" x14ac:dyDescent="0.15">
      <c r="A114" s="911"/>
      <c r="B114" s="912"/>
      <c r="C114" s="749" t="s">
        <v>446</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135164</v>
      </c>
      <c r="AB114" s="777"/>
      <c r="AC114" s="777"/>
      <c r="AD114" s="777"/>
      <c r="AE114" s="778"/>
      <c r="AF114" s="779">
        <v>140267</v>
      </c>
      <c r="AG114" s="777"/>
      <c r="AH114" s="777"/>
      <c r="AI114" s="777"/>
      <c r="AJ114" s="778"/>
      <c r="AK114" s="779">
        <v>131809</v>
      </c>
      <c r="AL114" s="777"/>
      <c r="AM114" s="777"/>
      <c r="AN114" s="777"/>
      <c r="AO114" s="778"/>
      <c r="AP114" s="821">
        <v>1.9</v>
      </c>
      <c r="AQ114" s="822"/>
      <c r="AR114" s="822"/>
      <c r="AS114" s="822"/>
      <c r="AT114" s="823"/>
      <c r="AU114" s="929"/>
      <c r="AV114" s="930"/>
      <c r="AW114" s="930"/>
      <c r="AX114" s="930"/>
      <c r="AY114" s="930"/>
      <c r="AZ114" s="812" t="s">
        <v>447</v>
      </c>
      <c r="BA114" s="749"/>
      <c r="BB114" s="749"/>
      <c r="BC114" s="749"/>
      <c r="BD114" s="749"/>
      <c r="BE114" s="749"/>
      <c r="BF114" s="749"/>
      <c r="BG114" s="749"/>
      <c r="BH114" s="749"/>
      <c r="BI114" s="749"/>
      <c r="BJ114" s="749"/>
      <c r="BK114" s="749"/>
      <c r="BL114" s="749"/>
      <c r="BM114" s="749"/>
      <c r="BN114" s="749"/>
      <c r="BO114" s="749"/>
      <c r="BP114" s="750"/>
      <c r="BQ114" s="813">
        <v>2058163</v>
      </c>
      <c r="BR114" s="814"/>
      <c r="BS114" s="814"/>
      <c r="BT114" s="814"/>
      <c r="BU114" s="814"/>
      <c r="BV114" s="814">
        <v>1972993</v>
      </c>
      <c r="BW114" s="814"/>
      <c r="BX114" s="814"/>
      <c r="BY114" s="814"/>
      <c r="BZ114" s="814"/>
      <c r="CA114" s="814">
        <v>1925847</v>
      </c>
      <c r="CB114" s="814"/>
      <c r="CC114" s="814"/>
      <c r="CD114" s="814"/>
      <c r="CE114" s="814"/>
      <c r="CF114" s="872">
        <v>28.4</v>
      </c>
      <c r="CG114" s="873"/>
      <c r="CH114" s="873"/>
      <c r="CI114" s="873"/>
      <c r="CJ114" s="873"/>
      <c r="CK114" s="924"/>
      <c r="CL114" s="818"/>
      <c r="CM114" s="812" t="s">
        <v>448</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234</v>
      </c>
      <c r="DH114" s="777"/>
      <c r="DI114" s="777"/>
      <c r="DJ114" s="777"/>
      <c r="DK114" s="778"/>
      <c r="DL114" s="779" t="s">
        <v>234</v>
      </c>
      <c r="DM114" s="777"/>
      <c r="DN114" s="777"/>
      <c r="DO114" s="777"/>
      <c r="DP114" s="778"/>
      <c r="DQ114" s="779" t="s">
        <v>234</v>
      </c>
      <c r="DR114" s="777"/>
      <c r="DS114" s="777"/>
      <c r="DT114" s="777"/>
      <c r="DU114" s="778"/>
      <c r="DV114" s="821" t="s">
        <v>234</v>
      </c>
      <c r="DW114" s="822"/>
      <c r="DX114" s="822"/>
      <c r="DY114" s="822"/>
      <c r="DZ114" s="823"/>
    </row>
    <row r="115" spans="1:130" s="221" customFormat="1" ht="26.25" customHeight="1" x14ac:dyDescent="0.15">
      <c r="A115" s="911"/>
      <c r="B115" s="912"/>
      <c r="C115" s="749" t="s">
        <v>449</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t="s">
        <v>234</v>
      </c>
      <c r="AB115" s="916"/>
      <c r="AC115" s="916"/>
      <c r="AD115" s="916"/>
      <c r="AE115" s="917"/>
      <c r="AF115" s="918" t="s">
        <v>234</v>
      </c>
      <c r="AG115" s="916"/>
      <c r="AH115" s="916"/>
      <c r="AI115" s="916"/>
      <c r="AJ115" s="917"/>
      <c r="AK115" s="918" t="s">
        <v>234</v>
      </c>
      <c r="AL115" s="916"/>
      <c r="AM115" s="916"/>
      <c r="AN115" s="916"/>
      <c r="AO115" s="917"/>
      <c r="AP115" s="919" t="s">
        <v>234</v>
      </c>
      <c r="AQ115" s="920"/>
      <c r="AR115" s="920"/>
      <c r="AS115" s="920"/>
      <c r="AT115" s="921"/>
      <c r="AU115" s="929"/>
      <c r="AV115" s="930"/>
      <c r="AW115" s="930"/>
      <c r="AX115" s="930"/>
      <c r="AY115" s="930"/>
      <c r="AZ115" s="812" t="s">
        <v>450</v>
      </c>
      <c r="BA115" s="749"/>
      <c r="BB115" s="749"/>
      <c r="BC115" s="749"/>
      <c r="BD115" s="749"/>
      <c r="BE115" s="749"/>
      <c r="BF115" s="749"/>
      <c r="BG115" s="749"/>
      <c r="BH115" s="749"/>
      <c r="BI115" s="749"/>
      <c r="BJ115" s="749"/>
      <c r="BK115" s="749"/>
      <c r="BL115" s="749"/>
      <c r="BM115" s="749"/>
      <c r="BN115" s="749"/>
      <c r="BO115" s="749"/>
      <c r="BP115" s="750"/>
      <c r="BQ115" s="813" t="s">
        <v>234</v>
      </c>
      <c r="BR115" s="814"/>
      <c r="BS115" s="814"/>
      <c r="BT115" s="814"/>
      <c r="BU115" s="814"/>
      <c r="BV115" s="814" t="s">
        <v>234</v>
      </c>
      <c r="BW115" s="814"/>
      <c r="BX115" s="814"/>
      <c r="BY115" s="814"/>
      <c r="BZ115" s="814"/>
      <c r="CA115" s="814" t="s">
        <v>234</v>
      </c>
      <c r="CB115" s="814"/>
      <c r="CC115" s="814"/>
      <c r="CD115" s="814"/>
      <c r="CE115" s="814"/>
      <c r="CF115" s="872" t="s">
        <v>234</v>
      </c>
      <c r="CG115" s="873"/>
      <c r="CH115" s="873"/>
      <c r="CI115" s="873"/>
      <c r="CJ115" s="873"/>
      <c r="CK115" s="924"/>
      <c r="CL115" s="818"/>
      <c r="CM115" s="812" t="s">
        <v>451</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234</v>
      </c>
      <c r="DH115" s="777"/>
      <c r="DI115" s="777"/>
      <c r="DJ115" s="777"/>
      <c r="DK115" s="778"/>
      <c r="DL115" s="779" t="s">
        <v>234</v>
      </c>
      <c r="DM115" s="777"/>
      <c r="DN115" s="777"/>
      <c r="DO115" s="777"/>
      <c r="DP115" s="778"/>
      <c r="DQ115" s="779" t="s">
        <v>234</v>
      </c>
      <c r="DR115" s="777"/>
      <c r="DS115" s="777"/>
      <c r="DT115" s="777"/>
      <c r="DU115" s="778"/>
      <c r="DV115" s="821" t="s">
        <v>234</v>
      </c>
      <c r="DW115" s="822"/>
      <c r="DX115" s="822"/>
      <c r="DY115" s="822"/>
      <c r="DZ115" s="823"/>
    </row>
    <row r="116" spans="1:130" s="221" customFormat="1" ht="26.25" customHeight="1" x14ac:dyDescent="0.15">
      <c r="A116" s="913"/>
      <c r="B116" s="914"/>
      <c r="C116" s="836" t="s">
        <v>452</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234</v>
      </c>
      <c r="AB116" s="777"/>
      <c r="AC116" s="777"/>
      <c r="AD116" s="777"/>
      <c r="AE116" s="778"/>
      <c r="AF116" s="779" t="s">
        <v>234</v>
      </c>
      <c r="AG116" s="777"/>
      <c r="AH116" s="777"/>
      <c r="AI116" s="777"/>
      <c r="AJ116" s="778"/>
      <c r="AK116" s="779" t="s">
        <v>234</v>
      </c>
      <c r="AL116" s="777"/>
      <c r="AM116" s="777"/>
      <c r="AN116" s="777"/>
      <c r="AO116" s="778"/>
      <c r="AP116" s="821" t="s">
        <v>234</v>
      </c>
      <c r="AQ116" s="822"/>
      <c r="AR116" s="822"/>
      <c r="AS116" s="822"/>
      <c r="AT116" s="823"/>
      <c r="AU116" s="929"/>
      <c r="AV116" s="930"/>
      <c r="AW116" s="930"/>
      <c r="AX116" s="930"/>
      <c r="AY116" s="930"/>
      <c r="AZ116" s="906" t="s">
        <v>453</v>
      </c>
      <c r="BA116" s="907"/>
      <c r="BB116" s="907"/>
      <c r="BC116" s="907"/>
      <c r="BD116" s="907"/>
      <c r="BE116" s="907"/>
      <c r="BF116" s="907"/>
      <c r="BG116" s="907"/>
      <c r="BH116" s="907"/>
      <c r="BI116" s="907"/>
      <c r="BJ116" s="907"/>
      <c r="BK116" s="907"/>
      <c r="BL116" s="907"/>
      <c r="BM116" s="907"/>
      <c r="BN116" s="907"/>
      <c r="BO116" s="907"/>
      <c r="BP116" s="908"/>
      <c r="BQ116" s="813" t="s">
        <v>234</v>
      </c>
      <c r="BR116" s="814"/>
      <c r="BS116" s="814"/>
      <c r="BT116" s="814"/>
      <c r="BU116" s="814"/>
      <c r="BV116" s="814" t="s">
        <v>234</v>
      </c>
      <c r="BW116" s="814"/>
      <c r="BX116" s="814"/>
      <c r="BY116" s="814"/>
      <c r="BZ116" s="814"/>
      <c r="CA116" s="814" t="s">
        <v>234</v>
      </c>
      <c r="CB116" s="814"/>
      <c r="CC116" s="814"/>
      <c r="CD116" s="814"/>
      <c r="CE116" s="814"/>
      <c r="CF116" s="872" t="s">
        <v>234</v>
      </c>
      <c r="CG116" s="873"/>
      <c r="CH116" s="873"/>
      <c r="CI116" s="873"/>
      <c r="CJ116" s="873"/>
      <c r="CK116" s="924"/>
      <c r="CL116" s="818"/>
      <c r="CM116" s="812" t="s">
        <v>454</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234</v>
      </c>
      <c r="DH116" s="777"/>
      <c r="DI116" s="777"/>
      <c r="DJ116" s="777"/>
      <c r="DK116" s="778"/>
      <c r="DL116" s="779" t="s">
        <v>234</v>
      </c>
      <c r="DM116" s="777"/>
      <c r="DN116" s="777"/>
      <c r="DO116" s="777"/>
      <c r="DP116" s="778"/>
      <c r="DQ116" s="779" t="s">
        <v>234</v>
      </c>
      <c r="DR116" s="777"/>
      <c r="DS116" s="777"/>
      <c r="DT116" s="777"/>
      <c r="DU116" s="778"/>
      <c r="DV116" s="821" t="s">
        <v>234</v>
      </c>
      <c r="DW116" s="822"/>
      <c r="DX116" s="822"/>
      <c r="DY116" s="822"/>
      <c r="DZ116" s="823"/>
    </row>
    <row r="117" spans="1:130" s="221" customFormat="1" ht="26.25" customHeight="1" x14ac:dyDescent="0.15">
      <c r="A117" s="89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455</v>
      </c>
      <c r="Z117" s="894"/>
      <c r="AA117" s="899">
        <v>1845151</v>
      </c>
      <c r="AB117" s="900"/>
      <c r="AC117" s="900"/>
      <c r="AD117" s="900"/>
      <c r="AE117" s="901"/>
      <c r="AF117" s="902">
        <v>1860581</v>
      </c>
      <c r="AG117" s="900"/>
      <c r="AH117" s="900"/>
      <c r="AI117" s="900"/>
      <c r="AJ117" s="901"/>
      <c r="AK117" s="902">
        <v>1992721</v>
      </c>
      <c r="AL117" s="900"/>
      <c r="AM117" s="900"/>
      <c r="AN117" s="900"/>
      <c r="AO117" s="901"/>
      <c r="AP117" s="903"/>
      <c r="AQ117" s="904"/>
      <c r="AR117" s="904"/>
      <c r="AS117" s="904"/>
      <c r="AT117" s="905"/>
      <c r="AU117" s="929"/>
      <c r="AV117" s="930"/>
      <c r="AW117" s="930"/>
      <c r="AX117" s="930"/>
      <c r="AY117" s="930"/>
      <c r="AZ117" s="860" t="s">
        <v>456</v>
      </c>
      <c r="BA117" s="861"/>
      <c r="BB117" s="861"/>
      <c r="BC117" s="861"/>
      <c r="BD117" s="861"/>
      <c r="BE117" s="861"/>
      <c r="BF117" s="861"/>
      <c r="BG117" s="861"/>
      <c r="BH117" s="861"/>
      <c r="BI117" s="861"/>
      <c r="BJ117" s="861"/>
      <c r="BK117" s="861"/>
      <c r="BL117" s="861"/>
      <c r="BM117" s="861"/>
      <c r="BN117" s="861"/>
      <c r="BO117" s="861"/>
      <c r="BP117" s="862"/>
      <c r="BQ117" s="813" t="s">
        <v>457</v>
      </c>
      <c r="BR117" s="814"/>
      <c r="BS117" s="814"/>
      <c r="BT117" s="814"/>
      <c r="BU117" s="814"/>
      <c r="BV117" s="814" t="s">
        <v>458</v>
      </c>
      <c r="BW117" s="814"/>
      <c r="BX117" s="814"/>
      <c r="BY117" s="814"/>
      <c r="BZ117" s="814"/>
      <c r="CA117" s="814" t="s">
        <v>234</v>
      </c>
      <c r="CB117" s="814"/>
      <c r="CC117" s="814"/>
      <c r="CD117" s="814"/>
      <c r="CE117" s="814"/>
      <c r="CF117" s="872" t="s">
        <v>234</v>
      </c>
      <c r="CG117" s="873"/>
      <c r="CH117" s="873"/>
      <c r="CI117" s="873"/>
      <c r="CJ117" s="873"/>
      <c r="CK117" s="924"/>
      <c r="CL117" s="818"/>
      <c r="CM117" s="812" t="s">
        <v>459</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458</v>
      </c>
      <c r="DH117" s="777"/>
      <c r="DI117" s="777"/>
      <c r="DJ117" s="777"/>
      <c r="DK117" s="778"/>
      <c r="DL117" s="779" t="s">
        <v>234</v>
      </c>
      <c r="DM117" s="777"/>
      <c r="DN117" s="777"/>
      <c r="DO117" s="777"/>
      <c r="DP117" s="778"/>
      <c r="DQ117" s="779" t="s">
        <v>234</v>
      </c>
      <c r="DR117" s="777"/>
      <c r="DS117" s="777"/>
      <c r="DT117" s="777"/>
      <c r="DU117" s="778"/>
      <c r="DV117" s="821" t="s">
        <v>234</v>
      </c>
      <c r="DW117" s="822"/>
      <c r="DX117" s="822"/>
      <c r="DY117" s="822"/>
      <c r="DZ117" s="823"/>
    </row>
    <row r="118" spans="1:130" s="221" customFormat="1" ht="26.25" customHeight="1" x14ac:dyDescent="0.15">
      <c r="A118" s="89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427</v>
      </c>
      <c r="AB118" s="893"/>
      <c r="AC118" s="893"/>
      <c r="AD118" s="893"/>
      <c r="AE118" s="894"/>
      <c r="AF118" s="895" t="s">
        <v>428</v>
      </c>
      <c r="AG118" s="893"/>
      <c r="AH118" s="893"/>
      <c r="AI118" s="893"/>
      <c r="AJ118" s="894"/>
      <c r="AK118" s="895" t="s">
        <v>306</v>
      </c>
      <c r="AL118" s="893"/>
      <c r="AM118" s="893"/>
      <c r="AN118" s="893"/>
      <c r="AO118" s="894"/>
      <c r="AP118" s="896" t="s">
        <v>429</v>
      </c>
      <c r="AQ118" s="897"/>
      <c r="AR118" s="897"/>
      <c r="AS118" s="897"/>
      <c r="AT118" s="898"/>
      <c r="AU118" s="929"/>
      <c r="AV118" s="930"/>
      <c r="AW118" s="930"/>
      <c r="AX118" s="930"/>
      <c r="AY118" s="930"/>
      <c r="AZ118" s="835" t="s">
        <v>460</v>
      </c>
      <c r="BA118" s="836"/>
      <c r="BB118" s="836"/>
      <c r="BC118" s="836"/>
      <c r="BD118" s="836"/>
      <c r="BE118" s="836"/>
      <c r="BF118" s="836"/>
      <c r="BG118" s="836"/>
      <c r="BH118" s="836"/>
      <c r="BI118" s="836"/>
      <c r="BJ118" s="836"/>
      <c r="BK118" s="836"/>
      <c r="BL118" s="836"/>
      <c r="BM118" s="836"/>
      <c r="BN118" s="836"/>
      <c r="BO118" s="836"/>
      <c r="BP118" s="837"/>
      <c r="BQ118" s="876" t="s">
        <v>234</v>
      </c>
      <c r="BR118" s="842"/>
      <c r="BS118" s="842"/>
      <c r="BT118" s="842"/>
      <c r="BU118" s="842"/>
      <c r="BV118" s="842" t="s">
        <v>234</v>
      </c>
      <c r="BW118" s="842"/>
      <c r="BX118" s="842"/>
      <c r="BY118" s="842"/>
      <c r="BZ118" s="842"/>
      <c r="CA118" s="842" t="s">
        <v>458</v>
      </c>
      <c r="CB118" s="842"/>
      <c r="CC118" s="842"/>
      <c r="CD118" s="842"/>
      <c r="CE118" s="842"/>
      <c r="CF118" s="872" t="s">
        <v>234</v>
      </c>
      <c r="CG118" s="873"/>
      <c r="CH118" s="873"/>
      <c r="CI118" s="873"/>
      <c r="CJ118" s="873"/>
      <c r="CK118" s="924"/>
      <c r="CL118" s="818"/>
      <c r="CM118" s="812" t="s">
        <v>461</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458</v>
      </c>
      <c r="DH118" s="777"/>
      <c r="DI118" s="777"/>
      <c r="DJ118" s="777"/>
      <c r="DK118" s="778"/>
      <c r="DL118" s="779" t="s">
        <v>457</v>
      </c>
      <c r="DM118" s="777"/>
      <c r="DN118" s="777"/>
      <c r="DO118" s="777"/>
      <c r="DP118" s="778"/>
      <c r="DQ118" s="779" t="s">
        <v>458</v>
      </c>
      <c r="DR118" s="777"/>
      <c r="DS118" s="777"/>
      <c r="DT118" s="777"/>
      <c r="DU118" s="778"/>
      <c r="DV118" s="821" t="s">
        <v>234</v>
      </c>
      <c r="DW118" s="822"/>
      <c r="DX118" s="822"/>
      <c r="DY118" s="822"/>
      <c r="DZ118" s="823"/>
    </row>
    <row r="119" spans="1:130" s="221" customFormat="1" ht="26.25" customHeight="1" x14ac:dyDescent="0.15">
      <c r="A119" s="815" t="s">
        <v>433</v>
      </c>
      <c r="B119" s="816"/>
      <c r="C119" s="857" t="s">
        <v>434</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234</v>
      </c>
      <c r="AB119" s="886"/>
      <c r="AC119" s="886"/>
      <c r="AD119" s="886"/>
      <c r="AE119" s="887"/>
      <c r="AF119" s="888" t="s">
        <v>462</v>
      </c>
      <c r="AG119" s="886"/>
      <c r="AH119" s="886"/>
      <c r="AI119" s="886"/>
      <c r="AJ119" s="887"/>
      <c r="AK119" s="888" t="s">
        <v>463</v>
      </c>
      <c r="AL119" s="886"/>
      <c r="AM119" s="886"/>
      <c r="AN119" s="886"/>
      <c r="AO119" s="887"/>
      <c r="AP119" s="889" t="s">
        <v>458</v>
      </c>
      <c r="AQ119" s="890"/>
      <c r="AR119" s="890"/>
      <c r="AS119" s="890"/>
      <c r="AT119" s="891"/>
      <c r="AU119" s="931"/>
      <c r="AV119" s="932"/>
      <c r="AW119" s="932"/>
      <c r="AX119" s="932"/>
      <c r="AY119" s="932"/>
      <c r="AZ119" s="242" t="s">
        <v>187</v>
      </c>
      <c r="BA119" s="242"/>
      <c r="BB119" s="242"/>
      <c r="BC119" s="242"/>
      <c r="BD119" s="242"/>
      <c r="BE119" s="242"/>
      <c r="BF119" s="242"/>
      <c r="BG119" s="242"/>
      <c r="BH119" s="242"/>
      <c r="BI119" s="242"/>
      <c r="BJ119" s="242"/>
      <c r="BK119" s="242"/>
      <c r="BL119" s="242"/>
      <c r="BM119" s="242"/>
      <c r="BN119" s="242"/>
      <c r="BO119" s="874" t="s">
        <v>464</v>
      </c>
      <c r="BP119" s="875"/>
      <c r="BQ119" s="876">
        <v>24122952</v>
      </c>
      <c r="BR119" s="842"/>
      <c r="BS119" s="842"/>
      <c r="BT119" s="842"/>
      <c r="BU119" s="842"/>
      <c r="BV119" s="842">
        <v>23036581</v>
      </c>
      <c r="BW119" s="842"/>
      <c r="BX119" s="842"/>
      <c r="BY119" s="842"/>
      <c r="BZ119" s="842"/>
      <c r="CA119" s="842">
        <v>22323846</v>
      </c>
      <c r="CB119" s="842"/>
      <c r="CC119" s="842"/>
      <c r="CD119" s="842"/>
      <c r="CE119" s="842"/>
      <c r="CF119" s="745"/>
      <c r="CG119" s="746"/>
      <c r="CH119" s="746"/>
      <c r="CI119" s="746"/>
      <c r="CJ119" s="831"/>
      <c r="CK119" s="925"/>
      <c r="CL119" s="820"/>
      <c r="CM119" s="835" t="s">
        <v>465</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234</v>
      </c>
      <c r="DH119" s="761"/>
      <c r="DI119" s="761"/>
      <c r="DJ119" s="761"/>
      <c r="DK119" s="762"/>
      <c r="DL119" s="763" t="s">
        <v>458</v>
      </c>
      <c r="DM119" s="761"/>
      <c r="DN119" s="761"/>
      <c r="DO119" s="761"/>
      <c r="DP119" s="762"/>
      <c r="DQ119" s="763" t="s">
        <v>466</v>
      </c>
      <c r="DR119" s="761"/>
      <c r="DS119" s="761"/>
      <c r="DT119" s="761"/>
      <c r="DU119" s="762"/>
      <c r="DV119" s="845" t="s">
        <v>463</v>
      </c>
      <c r="DW119" s="846"/>
      <c r="DX119" s="846"/>
      <c r="DY119" s="846"/>
      <c r="DZ119" s="847"/>
    </row>
    <row r="120" spans="1:130" s="221" customFormat="1" ht="26.25" customHeight="1" x14ac:dyDescent="0.15">
      <c r="A120" s="817"/>
      <c r="B120" s="818"/>
      <c r="C120" s="812" t="s">
        <v>438</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234</v>
      </c>
      <c r="AB120" s="777"/>
      <c r="AC120" s="777"/>
      <c r="AD120" s="777"/>
      <c r="AE120" s="778"/>
      <c r="AF120" s="779" t="s">
        <v>458</v>
      </c>
      <c r="AG120" s="777"/>
      <c r="AH120" s="777"/>
      <c r="AI120" s="777"/>
      <c r="AJ120" s="778"/>
      <c r="AK120" s="779" t="s">
        <v>234</v>
      </c>
      <c r="AL120" s="777"/>
      <c r="AM120" s="777"/>
      <c r="AN120" s="777"/>
      <c r="AO120" s="778"/>
      <c r="AP120" s="821" t="s">
        <v>458</v>
      </c>
      <c r="AQ120" s="822"/>
      <c r="AR120" s="822"/>
      <c r="AS120" s="822"/>
      <c r="AT120" s="823"/>
      <c r="AU120" s="877" t="s">
        <v>467</v>
      </c>
      <c r="AV120" s="878"/>
      <c r="AW120" s="878"/>
      <c r="AX120" s="878"/>
      <c r="AY120" s="879"/>
      <c r="AZ120" s="857" t="s">
        <v>468</v>
      </c>
      <c r="BA120" s="805"/>
      <c r="BB120" s="805"/>
      <c r="BC120" s="805"/>
      <c r="BD120" s="805"/>
      <c r="BE120" s="805"/>
      <c r="BF120" s="805"/>
      <c r="BG120" s="805"/>
      <c r="BH120" s="805"/>
      <c r="BI120" s="805"/>
      <c r="BJ120" s="805"/>
      <c r="BK120" s="805"/>
      <c r="BL120" s="805"/>
      <c r="BM120" s="805"/>
      <c r="BN120" s="805"/>
      <c r="BO120" s="805"/>
      <c r="BP120" s="806"/>
      <c r="BQ120" s="858">
        <v>3374876</v>
      </c>
      <c r="BR120" s="839"/>
      <c r="BS120" s="839"/>
      <c r="BT120" s="839"/>
      <c r="BU120" s="839"/>
      <c r="BV120" s="839">
        <v>3355573</v>
      </c>
      <c r="BW120" s="839"/>
      <c r="BX120" s="839"/>
      <c r="BY120" s="839"/>
      <c r="BZ120" s="839"/>
      <c r="CA120" s="839">
        <v>3451138</v>
      </c>
      <c r="CB120" s="839"/>
      <c r="CC120" s="839"/>
      <c r="CD120" s="839"/>
      <c r="CE120" s="839"/>
      <c r="CF120" s="863">
        <v>51</v>
      </c>
      <c r="CG120" s="864"/>
      <c r="CH120" s="864"/>
      <c r="CI120" s="864"/>
      <c r="CJ120" s="864"/>
      <c r="CK120" s="865" t="s">
        <v>469</v>
      </c>
      <c r="CL120" s="849"/>
      <c r="CM120" s="849"/>
      <c r="CN120" s="849"/>
      <c r="CO120" s="850"/>
      <c r="CP120" s="869" t="s">
        <v>409</v>
      </c>
      <c r="CQ120" s="870"/>
      <c r="CR120" s="870"/>
      <c r="CS120" s="870"/>
      <c r="CT120" s="870"/>
      <c r="CU120" s="870"/>
      <c r="CV120" s="870"/>
      <c r="CW120" s="870"/>
      <c r="CX120" s="870"/>
      <c r="CY120" s="870"/>
      <c r="CZ120" s="870"/>
      <c r="DA120" s="870"/>
      <c r="DB120" s="870"/>
      <c r="DC120" s="870"/>
      <c r="DD120" s="870"/>
      <c r="DE120" s="870"/>
      <c r="DF120" s="871"/>
      <c r="DG120" s="858">
        <v>7897831</v>
      </c>
      <c r="DH120" s="839"/>
      <c r="DI120" s="839"/>
      <c r="DJ120" s="839"/>
      <c r="DK120" s="839"/>
      <c r="DL120" s="839">
        <v>6896969</v>
      </c>
      <c r="DM120" s="839"/>
      <c r="DN120" s="839"/>
      <c r="DO120" s="839"/>
      <c r="DP120" s="839"/>
      <c r="DQ120" s="839">
        <v>6446235</v>
      </c>
      <c r="DR120" s="839"/>
      <c r="DS120" s="839"/>
      <c r="DT120" s="839"/>
      <c r="DU120" s="839"/>
      <c r="DV120" s="840">
        <v>95.2</v>
      </c>
      <c r="DW120" s="840"/>
      <c r="DX120" s="840"/>
      <c r="DY120" s="840"/>
      <c r="DZ120" s="841"/>
    </row>
    <row r="121" spans="1:130" s="221" customFormat="1" ht="26.25" customHeight="1" x14ac:dyDescent="0.15">
      <c r="A121" s="817"/>
      <c r="B121" s="818"/>
      <c r="C121" s="860" t="s">
        <v>470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458</v>
      </c>
      <c r="AB121" s="777"/>
      <c r="AC121" s="777"/>
      <c r="AD121" s="777"/>
      <c r="AE121" s="778"/>
      <c r="AF121" s="779" t="s">
        <v>458</v>
      </c>
      <c r="AG121" s="777"/>
      <c r="AH121" s="777"/>
      <c r="AI121" s="777"/>
      <c r="AJ121" s="778"/>
      <c r="AK121" s="779" t="s">
        <v>458</v>
      </c>
      <c r="AL121" s="777"/>
      <c r="AM121" s="777"/>
      <c r="AN121" s="777"/>
      <c r="AO121" s="778"/>
      <c r="AP121" s="821" t="s">
        <v>234</v>
      </c>
      <c r="AQ121" s="822"/>
      <c r="AR121" s="822"/>
      <c r="AS121" s="822"/>
      <c r="AT121" s="823"/>
      <c r="AU121" s="880"/>
      <c r="AV121" s="881"/>
      <c r="AW121" s="881"/>
      <c r="AX121" s="881"/>
      <c r="AY121" s="882"/>
      <c r="AZ121" s="812" t="s">
        <v>471</v>
      </c>
      <c r="BA121" s="749"/>
      <c r="BB121" s="749"/>
      <c r="BC121" s="749"/>
      <c r="BD121" s="749"/>
      <c r="BE121" s="749"/>
      <c r="BF121" s="749"/>
      <c r="BG121" s="749"/>
      <c r="BH121" s="749"/>
      <c r="BI121" s="749"/>
      <c r="BJ121" s="749"/>
      <c r="BK121" s="749"/>
      <c r="BL121" s="749"/>
      <c r="BM121" s="749"/>
      <c r="BN121" s="749"/>
      <c r="BO121" s="749"/>
      <c r="BP121" s="750"/>
      <c r="BQ121" s="813">
        <v>2146324</v>
      </c>
      <c r="BR121" s="814"/>
      <c r="BS121" s="814"/>
      <c r="BT121" s="814"/>
      <c r="BU121" s="814"/>
      <c r="BV121" s="814">
        <v>2116948</v>
      </c>
      <c r="BW121" s="814"/>
      <c r="BX121" s="814"/>
      <c r="BY121" s="814"/>
      <c r="BZ121" s="814"/>
      <c r="CA121" s="814">
        <v>2039399</v>
      </c>
      <c r="CB121" s="814"/>
      <c r="CC121" s="814"/>
      <c r="CD121" s="814"/>
      <c r="CE121" s="814"/>
      <c r="CF121" s="872">
        <v>30.1</v>
      </c>
      <c r="CG121" s="873"/>
      <c r="CH121" s="873"/>
      <c r="CI121" s="873"/>
      <c r="CJ121" s="873"/>
      <c r="CK121" s="866"/>
      <c r="CL121" s="852"/>
      <c r="CM121" s="852"/>
      <c r="CN121" s="852"/>
      <c r="CO121" s="853"/>
      <c r="CP121" s="832" t="s">
        <v>472</v>
      </c>
      <c r="CQ121" s="833"/>
      <c r="CR121" s="833"/>
      <c r="CS121" s="833"/>
      <c r="CT121" s="833"/>
      <c r="CU121" s="833"/>
      <c r="CV121" s="833"/>
      <c r="CW121" s="833"/>
      <c r="CX121" s="833"/>
      <c r="CY121" s="833"/>
      <c r="CZ121" s="833"/>
      <c r="DA121" s="833"/>
      <c r="DB121" s="833"/>
      <c r="DC121" s="833"/>
      <c r="DD121" s="833"/>
      <c r="DE121" s="833"/>
      <c r="DF121" s="834"/>
      <c r="DG121" s="813" t="s">
        <v>463</v>
      </c>
      <c r="DH121" s="814"/>
      <c r="DI121" s="814"/>
      <c r="DJ121" s="814"/>
      <c r="DK121" s="814"/>
      <c r="DL121" s="814" t="s">
        <v>463</v>
      </c>
      <c r="DM121" s="814"/>
      <c r="DN121" s="814"/>
      <c r="DO121" s="814"/>
      <c r="DP121" s="814"/>
      <c r="DQ121" s="814" t="s">
        <v>458</v>
      </c>
      <c r="DR121" s="814"/>
      <c r="DS121" s="814"/>
      <c r="DT121" s="814"/>
      <c r="DU121" s="814"/>
      <c r="DV121" s="791" t="s">
        <v>458</v>
      </c>
      <c r="DW121" s="791"/>
      <c r="DX121" s="791"/>
      <c r="DY121" s="791"/>
      <c r="DZ121" s="792"/>
    </row>
    <row r="122" spans="1:130" s="221" customFormat="1" ht="26.25" customHeight="1" x14ac:dyDescent="0.15">
      <c r="A122" s="817"/>
      <c r="B122" s="818"/>
      <c r="C122" s="812" t="s">
        <v>448</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458</v>
      </c>
      <c r="AB122" s="777"/>
      <c r="AC122" s="777"/>
      <c r="AD122" s="777"/>
      <c r="AE122" s="778"/>
      <c r="AF122" s="779" t="s">
        <v>458</v>
      </c>
      <c r="AG122" s="777"/>
      <c r="AH122" s="777"/>
      <c r="AI122" s="777"/>
      <c r="AJ122" s="778"/>
      <c r="AK122" s="779" t="s">
        <v>463</v>
      </c>
      <c r="AL122" s="777"/>
      <c r="AM122" s="777"/>
      <c r="AN122" s="777"/>
      <c r="AO122" s="778"/>
      <c r="AP122" s="821" t="s">
        <v>463</v>
      </c>
      <c r="AQ122" s="822"/>
      <c r="AR122" s="822"/>
      <c r="AS122" s="822"/>
      <c r="AT122" s="823"/>
      <c r="AU122" s="880"/>
      <c r="AV122" s="881"/>
      <c r="AW122" s="881"/>
      <c r="AX122" s="881"/>
      <c r="AY122" s="882"/>
      <c r="AZ122" s="835" t="s">
        <v>473</v>
      </c>
      <c r="BA122" s="836"/>
      <c r="BB122" s="836"/>
      <c r="BC122" s="836"/>
      <c r="BD122" s="836"/>
      <c r="BE122" s="836"/>
      <c r="BF122" s="836"/>
      <c r="BG122" s="836"/>
      <c r="BH122" s="836"/>
      <c r="BI122" s="836"/>
      <c r="BJ122" s="836"/>
      <c r="BK122" s="836"/>
      <c r="BL122" s="836"/>
      <c r="BM122" s="836"/>
      <c r="BN122" s="836"/>
      <c r="BO122" s="836"/>
      <c r="BP122" s="837"/>
      <c r="BQ122" s="876">
        <v>13839693</v>
      </c>
      <c r="BR122" s="842"/>
      <c r="BS122" s="842"/>
      <c r="BT122" s="842"/>
      <c r="BU122" s="842"/>
      <c r="BV122" s="842">
        <v>14033527</v>
      </c>
      <c r="BW122" s="842"/>
      <c r="BX122" s="842"/>
      <c r="BY122" s="842"/>
      <c r="BZ122" s="842"/>
      <c r="CA122" s="842">
        <v>13490393</v>
      </c>
      <c r="CB122" s="842"/>
      <c r="CC122" s="842"/>
      <c r="CD122" s="842"/>
      <c r="CE122" s="842"/>
      <c r="CF122" s="843">
        <v>199.2</v>
      </c>
      <c r="CG122" s="844"/>
      <c r="CH122" s="844"/>
      <c r="CI122" s="844"/>
      <c r="CJ122" s="844"/>
      <c r="CK122" s="866"/>
      <c r="CL122" s="852"/>
      <c r="CM122" s="852"/>
      <c r="CN122" s="852"/>
      <c r="CO122" s="853"/>
      <c r="CP122" s="832" t="s">
        <v>405</v>
      </c>
      <c r="CQ122" s="833"/>
      <c r="CR122" s="833"/>
      <c r="CS122" s="833"/>
      <c r="CT122" s="833"/>
      <c r="CU122" s="833"/>
      <c r="CV122" s="833"/>
      <c r="CW122" s="833"/>
      <c r="CX122" s="833"/>
      <c r="CY122" s="833"/>
      <c r="CZ122" s="833"/>
      <c r="DA122" s="833"/>
      <c r="DB122" s="833"/>
      <c r="DC122" s="833"/>
      <c r="DD122" s="833"/>
      <c r="DE122" s="833"/>
      <c r="DF122" s="834"/>
      <c r="DG122" s="813" t="s">
        <v>234</v>
      </c>
      <c r="DH122" s="814"/>
      <c r="DI122" s="814"/>
      <c r="DJ122" s="814"/>
      <c r="DK122" s="814"/>
      <c r="DL122" s="814" t="s">
        <v>458</v>
      </c>
      <c r="DM122" s="814"/>
      <c r="DN122" s="814"/>
      <c r="DO122" s="814"/>
      <c r="DP122" s="814"/>
      <c r="DQ122" s="814" t="s">
        <v>234</v>
      </c>
      <c r="DR122" s="814"/>
      <c r="DS122" s="814"/>
      <c r="DT122" s="814"/>
      <c r="DU122" s="814"/>
      <c r="DV122" s="791" t="s">
        <v>234</v>
      </c>
      <c r="DW122" s="791"/>
      <c r="DX122" s="791"/>
      <c r="DY122" s="791"/>
      <c r="DZ122" s="792"/>
    </row>
    <row r="123" spans="1:130" s="221" customFormat="1" ht="26.25" customHeight="1" x14ac:dyDescent="0.15">
      <c r="A123" s="817"/>
      <c r="B123" s="818"/>
      <c r="C123" s="812" t="s">
        <v>454</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234</v>
      </c>
      <c r="AB123" s="777"/>
      <c r="AC123" s="777"/>
      <c r="AD123" s="777"/>
      <c r="AE123" s="778"/>
      <c r="AF123" s="779" t="s">
        <v>234</v>
      </c>
      <c r="AG123" s="777"/>
      <c r="AH123" s="777"/>
      <c r="AI123" s="777"/>
      <c r="AJ123" s="778"/>
      <c r="AK123" s="779" t="s">
        <v>234</v>
      </c>
      <c r="AL123" s="777"/>
      <c r="AM123" s="777"/>
      <c r="AN123" s="777"/>
      <c r="AO123" s="778"/>
      <c r="AP123" s="821" t="s">
        <v>234</v>
      </c>
      <c r="AQ123" s="822"/>
      <c r="AR123" s="822"/>
      <c r="AS123" s="822"/>
      <c r="AT123" s="823"/>
      <c r="AU123" s="883"/>
      <c r="AV123" s="884"/>
      <c r="AW123" s="884"/>
      <c r="AX123" s="884"/>
      <c r="AY123" s="884"/>
      <c r="AZ123" s="242" t="s">
        <v>187</v>
      </c>
      <c r="BA123" s="242"/>
      <c r="BB123" s="242"/>
      <c r="BC123" s="242"/>
      <c r="BD123" s="242"/>
      <c r="BE123" s="242"/>
      <c r="BF123" s="242"/>
      <c r="BG123" s="242"/>
      <c r="BH123" s="242"/>
      <c r="BI123" s="242"/>
      <c r="BJ123" s="242"/>
      <c r="BK123" s="242"/>
      <c r="BL123" s="242"/>
      <c r="BM123" s="242"/>
      <c r="BN123" s="242"/>
      <c r="BO123" s="874" t="s">
        <v>474</v>
      </c>
      <c r="BP123" s="875"/>
      <c r="BQ123" s="829">
        <v>19360893</v>
      </c>
      <c r="BR123" s="830"/>
      <c r="BS123" s="830"/>
      <c r="BT123" s="830"/>
      <c r="BU123" s="830"/>
      <c r="BV123" s="830">
        <v>19506048</v>
      </c>
      <c r="BW123" s="830"/>
      <c r="BX123" s="830"/>
      <c r="BY123" s="830"/>
      <c r="BZ123" s="830"/>
      <c r="CA123" s="830">
        <v>18980930</v>
      </c>
      <c r="CB123" s="830"/>
      <c r="CC123" s="830"/>
      <c r="CD123" s="830"/>
      <c r="CE123" s="830"/>
      <c r="CF123" s="745"/>
      <c r="CG123" s="746"/>
      <c r="CH123" s="746"/>
      <c r="CI123" s="746"/>
      <c r="CJ123" s="831"/>
      <c r="CK123" s="866"/>
      <c r="CL123" s="852"/>
      <c r="CM123" s="852"/>
      <c r="CN123" s="852"/>
      <c r="CO123" s="853"/>
      <c r="CP123" s="832" t="s">
        <v>404</v>
      </c>
      <c r="CQ123" s="833"/>
      <c r="CR123" s="833"/>
      <c r="CS123" s="833"/>
      <c r="CT123" s="833"/>
      <c r="CU123" s="833"/>
      <c r="CV123" s="833"/>
      <c r="CW123" s="833"/>
      <c r="CX123" s="833"/>
      <c r="CY123" s="833"/>
      <c r="CZ123" s="833"/>
      <c r="DA123" s="833"/>
      <c r="DB123" s="833"/>
      <c r="DC123" s="833"/>
      <c r="DD123" s="833"/>
      <c r="DE123" s="833"/>
      <c r="DF123" s="834"/>
      <c r="DG123" s="776" t="s">
        <v>234</v>
      </c>
      <c r="DH123" s="777"/>
      <c r="DI123" s="777"/>
      <c r="DJ123" s="777"/>
      <c r="DK123" s="778"/>
      <c r="DL123" s="779" t="s">
        <v>234</v>
      </c>
      <c r="DM123" s="777"/>
      <c r="DN123" s="777"/>
      <c r="DO123" s="777"/>
      <c r="DP123" s="778"/>
      <c r="DQ123" s="779" t="s">
        <v>462</v>
      </c>
      <c r="DR123" s="777"/>
      <c r="DS123" s="777"/>
      <c r="DT123" s="777"/>
      <c r="DU123" s="778"/>
      <c r="DV123" s="821" t="s">
        <v>234</v>
      </c>
      <c r="DW123" s="822"/>
      <c r="DX123" s="822"/>
      <c r="DY123" s="822"/>
      <c r="DZ123" s="823"/>
    </row>
    <row r="124" spans="1:130" s="221" customFormat="1" ht="26.25" customHeight="1" thickBot="1" x14ac:dyDescent="0.2">
      <c r="A124" s="817"/>
      <c r="B124" s="818"/>
      <c r="C124" s="812" t="s">
        <v>459</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457</v>
      </c>
      <c r="AB124" s="777"/>
      <c r="AC124" s="777"/>
      <c r="AD124" s="777"/>
      <c r="AE124" s="778"/>
      <c r="AF124" s="779" t="s">
        <v>234</v>
      </c>
      <c r="AG124" s="777"/>
      <c r="AH124" s="777"/>
      <c r="AI124" s="777"/>
      <c r="AJ124" s="778"/>
      <c r="AK124" s="779" t="s">
        <v>457</v>
      </c>
      <c r="AL124" s="777"/>
      <c r="AM124" s="777"/>
      <c r="AN124" s="777"/>
      <c r="AO124" s="778"/>
      <c r="AP124" s="821" t="s">
        <v>234</v>
      </c>
      <c r="AQ124" s="822"/>
      <c r="AR124" s="822"/>
      <c r="AS124" s="822"/>
      <c r="AT124" s="823"/>
      <c r="AU124" s="824" t="s">
        <v>475</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79.7</v>
      </c>
      <c r="BR124" s="828"/>
      <c r="BS124" s="828"/>
      <c r="BT124" s="828"/>
      <c r="BU124" s="828"/>
      <c r="BV124" s="828">
        <v>56</v>
      </c>
      <c r="BW124" s="828"/>
      <c r="BX124" s="828"/>
      <c r="BY124" s="828"/>
      <c r="BZ124" s="828"/>
      <c r="CA124" s="828">
        <v>49.3</v>
      </c>
      <c r="CB124" s="828"/>
      <c r="CC124" s="828"/>
      <c r="CD124" s="828"/>
      <c r="CE124" s="828"/>
      <c r="CF124" s="723"/>
      <c r="CG124" s="724"/>
      <c r="CH124" s="724"/>
      <c r="CI124" s="724"/>
      <c r="CJ124" s="859"/>
      <c r="CK124" s="867"/>
      <c r="CL124" s="867"/>
      <c r="CM124" s="867"/>
      <c r="CN124" s="867"/>
      <c r="CO124" s="868"/>
      <c r="CP124" s="832" t="s">
        <v>476</v>
      </c>
      <c r="CQ124" s="833"/>
      <c r="CR124" s="833"/>
      <c r="CS124" s="833"/>
      <c r="CT124" s="833"/>
      <c r="CU124" s="833"/>
      <c r="CV124" s="833"/>
      <c r="CW124" s="833"/>
      <c r="CX124" s="833"/>
      <c r="CY124" s="833"/>
      <c r="CZ124" s="833"/>
      <c r="DA124" s="833"/>
      <c r="DB124" s="833"/>
      <c r="DC124" s="833"/>
      <c r="DD124" s="833"/>
      <c r="DE124" s="833"/>
      <c r="DF124" s="834"/>
      <c r="DG124" s="760" t="s">
        <v>234</v>
      </c>
      <c r="DH124" s="761"/>
      <c r="DI124" s="761"/>
      <c r="DJ124" s="761"/>
      <c r="DK124" s="762"/>
      <c r="DL124" s="763" t="s">
        <v>234</v>
      </c>
      <c r="DM124" s="761"/>
      <c r="DN124" s="761"/>
      <c r="DO124" s="761"/>
      <c r="DP124" s="762"/>
      <c r="DQ124" s="763" t="s">
        <v>234</v>
      </c>
      <c r="DR124" s="761"/>
      <c r="DS124" s="761"/>
      <c r="DT124" s="761"/>
      <c r="DU124" s="762"/>
      <c r="DV124" s="845" t="s">
        <v>234</v>
      </c>
      <c r="DW124" s="846"/>
      <c r="DX124" s="846"/>
      <c r="DY124" s="846"/>
      <c r="DZ124" s="847"/>
    </row>
    <row r="125" spans="1:130" s="221" customFormat="1" ht="26.25" customHeight="1" x14ac:dyDescent="0.15">
      <c r="A125" s="817"/>
      <c r="B125" s="818"/>
      <c r="C125" s="812" t="s">
        <v>461</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234</v>
      </c>
      <c r="AB125" s="777"/>
      <c r="AC125" s="777"/>
      <c r="AD125" s="777"/>
      <c r="AE125" s="778"/>
      <c r="AF125" s="779" t="s">
        <v>234</v>
      </c>
      <c r="AG125" s="777"/>
      <c r="AH125" s="777"/>
      <c r="AI125" s="777"/>
      <c r="AJ125" s="778"/>
      <c r="AK125" s="779" t="s">
        <v>234</v>
      </c>
      <c r="AL125" s="777"/>
      <c r="AM125" s="777"/>
      <c r="AN125" s="777"/>
      <c r="AO125" s="778"/>
      <c r="AP125" s="821" t="s">
        <v>234</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477</v>
      </c>
      <c r="CL125" s="849"/>
      <c r="CM125" s="849"/>
      <c r="CN125" s="849"/>
      <c r="CO125" s="850"/>
      <c r="CP125" s="857" t="s">
        <v>478</v>
      </c>
      <c r="CQ125" s="805"/>
      <c r="CR125" s="805"/>
      <c r="CS125" s="805"/>
      <c r="CT125" s="805"/>
      <c r="CU125" s="805"/>
      <c r="CV125" s="805"/>
      <c r="CW125" s="805"/>
      <c r="CX125" s="805"/>
      <c r="CY125" s="805"/>
      <c r="CZ125" s="805"/>
      <c r="DA125" s="805"/>
      <c r="DB125" s="805"/>
      <c r="DC125" s="805"/>
      <c r="DD125" s="805"/>
      <c r="DE125" s="805"/>
      <c r="DF125" s="806"/>
      <c r="DG125" s="858" t="s">
        <v>462</v>
      </c>
      <c r="DH125" s="839"/>
      <c r="DI125" s="839"/>
      <c r="DJ125" s="839"/>
      <c r="DK125" s="839"/>
      <c r="DL125" s="839" t="s">
        <v>234</v>
      </c>
      <c r="DM125" s="839"/>
      <c r="DN125" s="839"/>
      <c r="DO125" s="839"/>
      <c r="DP125" s="839"/>
      <c r="DQ125" s="839" t="s">
        <v>234</v>
      </c>
      <c r="DR125" s="839"/>
      <c r="DS125" s="839"/>
      <c r="DT125" s="839"/>
      <c r="DU125" s="839"/>
      <c r="DV125" s="840" t="s">
        <v>234</v>
      </c>
      <c r="DW125" s="840"/>
      <c r="DX125" s="840"/>
      <c r="DY125" s="840"/>
      <c r="DZ125" s="841"/>
    </row>
    <row r="126" spans="1:130" s="221" customFormat="1" ht="26.25" customHeight="1" thickBot="1" x14ac:dyDescent="0.2">
      <c r="A126" s="817"/>
      <c r="B126" s="818"/>
      <c r="C126" s="812" t="s">
        <v>465</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234</v>
      </c>
      <c r="AB126" s="777"/>
      <c r="AC126" s="777"/>
      <c r="AD126" s="777"/>
      <c r="AE126" s="778"/>
      <c r="AF126" s="779" t="s">
        <v>234</v>
      </c>
      <c r="AG126" s="777"/>
      <c r="AH126" s="777"/>
      <c r="AI126" s="777"/>
      <c r="AJ126" s="778"/>
      <c r="AK126" s="779" t="s">
        <v>463</v>
      </c>
      <c r="AL126" s="777"/>
      <c r="AM126" s="777"/>
      <c r="AN126" s="777"/>
      <c r="AO126" s="778"/>
      <c r="AP126" s="821" t="s">
        <v>234</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479</v>
      </c>
      <c r="CQ126" s="749"/>
      <c r="CR126" s="749"/>
      <c r="CS126" s="749"/>
      <c r="CT126" s="749"/>
      <c r="CU126" s="749"/>
      <c r="CV126" s="749"/>
      <c r="CW126" s="749"/>
      <c r="CX126" s="749"/>
      <c r="CY126" s="749"/>
      <c r="CZ126" s="749"/>
      <c r="DA126" s="749"/>
      <c r="DB126" s="749"/>
      <c r="DC126" s="749"/>
      <c r="DD126" s="749"/>
      <c r="DE126" s="749"/>
      <c r="DF126" s="750"/>
      <c r="DG126" s="813" t="s">
        <v>234</v>
      </c>
      <c r="DH126" s="814"/>
      <c r="DI126" s="814"/>
      <c r="DJ126" s="814"/>
      <c r="DK126" s="814"/>
      <c r="DL126" s="814" t="s">
        <v>234</v>
      </c>
      <c r="DM126" s="814"/>
      <c r="DN126" s="814"/>
      <c r="DO126" s="814"/>
      <c r="DP126" s="814"/>
      <c r="DQ126" s="814" t="s">
        <v>234</v>
      </c>
      <c r="DR126" s="814"/>
      <c r="DS126" s="814"/>
      <c r="DT126" s="814"/>
      <c r="DU126" s="814"/>
      <c r="DV126" s="791" t="s">
        <v>234</v>
      </c>
      <c r="DW126" s="791"/>
      <c r="DX126" s="791"/>
      <c r="DY126" s="791"/>
      <c r="DZ126" s="792"/>
    </row>
    <row r="127" spans="1:130" s="221" customFormat="1" ht="26.25" customHeight="1" x14ac:dyDescent="0.15">
      <c r="A127" s="819"/>
      <c r="B127" s="820"/>
      <c r="C127" s="835" t="s">
        <v>480</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458</v>
      </c>
      <c r="AB127" s="777"/>
      <c r="AC127" s="777"/>
      <c r="AD127" s="777"/>
      <c r="AE127" s="778"/>
      <c r="AF127" s="779" t="s">
        <v>234</v>
      </c>
      <c r="AG127" s="777"/>
      <c r="AH127" s="777"/>
      <c r="AI127" s="777"/>
      <c r="AJ127" s="778"/>
      <c r="AK127" s="779" t="s">
        <v>234</v>
      </c>
      <c r="AL127" s="777"/>
      <c r="AM127" s="777"/>
      <c r="AN127" s="777"/>
      <c r="AO127" s="778"/>
      <c r="AP127" s="821" t="s">
        <v>234</v>
      </c>
      <c r="AQ127" s="822"/>
      <c r="AR127" s="822"/>
      <c r="AS127" s="822"/>
      <c r="AT127" s="823"/>
      <c r="AU127" s="223"/>
      <c r="AV127" s="223"/>
      <c r="AW127" s="223"/>
      <c r="AX127" s="838" t="s">
        <v>481</v>
      </c>
      <c r="AY127" s="809"/>
      <c r="AZ127" s="809"/>
      <c r="BA127" s="809"/>
      <c r="BB127" s="809"/>
      <c r="BC127" s="809"/>
      <c r="BD127" s="809"/>
      <c r="BE127" s="810"/>
      <c r="BF127" s="808" t="s">
        <v>482</v>
      </c>
      <c r="BG127" s="809"/>
      <c r="BH127" s="809"/>
      <c r="BI127" s="809"/>
      <c r="BJ127" s="809"/>
      <c r="BK127" s="809"/>
      <c r="BL127" s="810"/>
      <c r="BM127" s="808" t="s">
        <v>483</v>
      </c>
      <c r="BN127" s="809"/>
      <c r="BO127" s="809"/>
      <c r="BP127" s="809"/>
      <c r="BQ127" s="809"/>
      <c r="BR127" s="809"/>
      <c r="BS127" s="810"/>
      <c r="BT127" s="808" t="s">
        <v>484</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485</v>
      </c>
      <c r="CQ127" s="749"/>
      <c r="CR127" s="749"/>
      <c r="CS127" s="749"/>
      <c r="CT127" s="749"/>
      <c r="CU127" s="749"/>
      <c r="CV127" s="749"/>
      <c r="CW127" s="749"/>
      <c r="CX127" s="749"/>
      <c r="CY127" s="749"/>
      <c r="CZ127" s="749"/>
      <c r="DA127" s="749"/>
      <c r="DB127" s="749"/>
      <c r="DC127" s="749"/>
      <c r="DD127" s="749"/>
      <c r="DE127" s="749"/>
      <c r="DF127" s="750"/>
      <c r="DG127" s="813" t="s">
        <v>458</v>
      </c>
      <c r="DH127" s="814"/>
      <c r="DI127" s="814"/>
      <c r="DJ127" s="814"/>
      <c r="DK127" s="814"/>
      <c r="DL127" s="814" t="s">
        <v>234</v>
      </c>
      <c r="DM127" s="814"/>
      <c r="DN127" s="814"/>
      <c r="DO127" s="814"/>
      <c r="DP127" s="814"/>
      <c r="DQ127" s="814" t="s">
        <v>234</v>
      </c>
      <c r="DR127" s="814"/>
      <c r="DS127" s="814"/>
      <c r="DT127" s="814"/>
      <c r="DU127" s="814"/>
      <c r="DV127" s="791" t="s">
        <v>462</v>
      </c>
      <c r="DW127" s="791"/>
      <c r="DX127" s="791"/>
      <c r="DY127" s="791"/>
      <c r="DZ127" s="792"/>
    </row>
    <row r="128" spans="1:130" s="221" customFormat="1" ht="26.25" customHeight="1" thickBot="1" x14ac:dyDescent="0.2">
      <c r="A128" s="793" t="s">
        <v>486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487</v>
      </c>
      <c r="X128" s="795"/>
      <c r="Y128" s="795"/>
      <c r="Z128" s="796"/>
      <c r="AA128" s="797">
        <v>137004</v>
      </c>
      <c r="AB128" s="798"/>
      <c r="AC128" s="798"/>
      <c r="AD128" s="798"/>
      <c r="AE128" s="799"/>
      <c r="AF128" s="800">
        <v>130031</v>
      </c>
      <c r="AG128" s="798"/>
      <c r="AH128" s="798"/>
      <c r="AI128" s="798"/>
      <c r="AJ128" s="799"/>
      <c r="AK128" s="800">
        <v>122379</v>
      </c>
      <c r="AL128" s="798"/>
      <c r="AM128" s="798"/>
      <c r="AN128" s="798"/>
      <c r="AO128" s="799"/>
      <c r="AP128" s="801"/>
      <c r="AQ128" s="802"/>
      <c r="AR128" s="802"/>
      <c r="AS128" s="802"/>
      <c r="AT128" s="803"/>
      <c r="AU128" s="223"/>
      <c r="AV128" s="223"/>
      <c r="AW128" s="223"/>
      <c r="AX128" s="804" t="s">
        <v>488</v>
      </c>
      <c r="AY128" s="805"/>
      <c r="AZ128" s="805"/>
      <c r="BA128" s="805"/>
      <c r="BB128" s="805"/>
      <c r="BC128" s="805"/>
      <c r="BD128" s="805"/>
      <c r="BE128" s="806"/>
      <c r="BF128" s="783" t="s">
        <v>458</v>
      </c>
      <c r="BG128" s="784"/>
      <c r="BH128" s="784"/>
      <c r="BI128" s="784"/>
      <c r="BJ128" s="784"/>
      <c r="BK128" s="784"/>
      <c r="BL128" s="807"/>
      <c r="BM128" s="783">
        <v>13.79</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489</v>
      </c>
      <c r="CQ128" s="727"/>
      <c r="CR128" s="727"/>
      <c r="CS128" s="727"/>
      <c r="CT128" s="727"/>
      <c r="CU128" s="727"/>
      <c r="CV128" s="727"/>
      <c r="CW128" s="727"/>
      <c r="CX128" s="727"/>
      <c r="CY128" s="727"/>
      <c r="CZ128" s="727"/>
      <c r="DA128" s="727"/>
      <c r="DB128" s="727"/>
      <c r="DC128" s="727"/>
      <c r="DD128" s="727"/>
      <c r="DE128" s="727"/>
      <c r="DF128" s="728"/>
      <c r="DG128" s="787" t="s">
        <v>458</v>
      </c>
      <c r="DH128" s="788"/>
      <c r="DI128" s="788"/>
      <c r="DJ128" s="788"/>
      <c r="DK128" s="788"/>
      <c r="DL128" s="788" t="s">
        <v>234</v>
      </c>
      <c r="DM128" s="788"/>
      <c r="DN128" s="788"/>
      <c r="DO128" s="788"/>
      <c r="DP128" s="788"/>
      <c r="DQ128" s="788" t="s">
        <v>462</v>
      </c>
      <c r="DR128" s="788"/>
      <c r="DS128" s="788"/>
      <c r="DT128" s="788"/>
      <c r="DU128" s="788"/>
      <c r="DV128" s="789" t="s">
        <v>234</v>
      </c>
      <c r="DW128" s="789"/>
      <c r="DX128" s="789"/>
      <c r="DY128" s="789"/>
      <c r="DZ128" s="790"/>
    </row>
    <row r="129" spans="1:131" s="221" customFormat="1" ht="26.25" customHeight="1" x14ac:dyDescent="0.15">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490</v>
      </c>
      <c r="X129" s="774"/>
      <c r="Y129" s="774"/>
      <c r="Z129" s="775"/>
      <c r="AA129" s="776">
        <v>7062518</v>
      </c>
      <c r="AB129" s="777"/>
      <c r="AC129" s="777"/>
      <c r="AD129" s="777"/>
      <c r="AE129" s="778"/>
      <c r="AF129" s="779">
        <v>7355696</v>
      </c>
      <c r="AG129" s="777"/>
      <c r="AH129" s="777"/>
      <c r="AI129" s="777"/>
      <c r="AJ129" s="778"/>
      <c r="AK129" s="779">
        <v>7859870</v>
      </c>
      <c r="AL129" s="777"/>
      <c r="AM129" s="777"/>
      <c r="AN129" s="777"/>
      <c r="AO129" s="778"/>
      <c r="AP129" s="780"/>
      <c r="AQ129" s="781"/>
      <c r="AR129" s="781"/>
      <c r="AS129" s="781"/>
      <c r="AT129" s="782"/>
      <c r="AU129" s="224"/>
      <c r="AV129" s="224"/>
      <c r="AW129" s="224"/>
      <c r="AX129" s="748" t="s">
        <v>491</v>
      </c>
      <c r="AY129" s="749"/>
      <c r="AZ129" s="749"/>
      <c r="BA129" s="749"/>
      <c r="BB129" s="749"/>
      <c r="BC129" s="749"/>
      <c r="BD129" s="749"/>
      <c r="BE129" s="750"/>
      <c r="BF129" s="767" t="s">
        <v>234</v>
      </c>
      <c r="BG129" s="768"/>
      <c r="BH129" s="768"/>
      <c r="BI129" s="768"/>
      <c r="BJ129" s="768"/>
      <c r="BK129" s="768"/>
      <c r="BL129" s="769"/>
      <c r="BM129" s="767">
        <v>18.79</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1" t="s">
        <v>492</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493</v>
      </c>
      <c r="X130" s="774"/>
      <c r="Y130" s="774"/>
      <c r="Z130" s="775"/>
      <c r="AA130" s="776">
        <v>1088878</v>
      </c>
      <c r="AB130" s="777"/>
      <c r="AC130" s="777"/>
      <c r="AD130" s="777"/>
      <c r="AE130" s="778"/>
      <c r="AF130" s="779">
        <v>1060605</v>
      </c>
      <c r="AG130" s="777"/>
      <c r="AH130" s="777"/>
      <c r="AI130" s="777"/>
      <c r="AJ130" s="778"/>
      <c r="AK130" s="779">
        <v>1086621</v>
      </c>
      <c r="AL130" s="777"/>
      <c r="AM130" s="777"/>
      <c r="AN130" s="777"/>
      <c r="AO130" s="778"/>
      <c r="AP130" s="780"/>
      <c r="AQ130" s="781"/>
      <c r="AR130" s="781"/>
      <c r="AS130" s="781"/>
      <c r="AT130" s="782"/>
      <c r="AU130" s="224"/>
      <c r="AV130" s="224"/>
      <c r="AW130" s="224"/>
      <c r="AX130" s="748" t="s">
        <v>494</v>
      </c>
      <c r="AY130" s="749"/>
      <c r="AZ130" s="749"/>
      <c r="BA130" s="749"/>
      <c r="BB130" s="749"/>
      <c r="BC130" s="749"/>
      <c r="BD130" s="749"/>
      <c r="BE130" s="750"/>
      <c r="BF130" s="751">
        <v>10.8</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495</v>
      </c>
      <c r="X131" s="758"/>
      <c r="Y131" s="758"/>
      <c r="Z131" s="759"/>
      <c r="AA131" s="760">
        <v>5973640</v>
      </c>
      <c r="AB131" s="761"/>
      <c r="AC131" s="761"/>
      <c r="AD131" s="761"/>
      <c r="AE131" s="762"/>
      <c r="AF131" s="763">
        <v>6295091</v>
      </c>
      <c r="AG131" s="761"/>
      <c r="AH131" s="761"/>
      <c r="AI131" s="761"/>
      <c r="AJ131" s="762"/>
      <c r="AK131" s="763">
        <v>6773249</v>
      </c>
      <c r="AL131" s="761"/>
      <c r="AM131" s="761"/>
      <c r="AN131" s="761"/>
      <c r="AO131" s="762"/>
      <c r="AP131" s="764"/>
      <c r="AQ131" s="765"/>
      <c r="AR131" s="765"/>
      <c r="AS131" s="765"/>
      <c r="AT131" s="766"/>
      <c r="AU131" s="224"/>
      <c r="AV131" s="224"/>
      <c r="AW131" s="224"/>
      <c r="AX131" s="726" t="s">
        <v>496</v>
      </c>
      <c r="AY131" s="727"/>
      <c r="AZ131" s="727"/>
      <c r="BA131" s="727"/>
      <c r="BB131" s="727"/>
      <c r="BC131" s="727"/>
      <c r="BD131" s="727"/>
      <c r="BE131" s="728"/>
      <c r="BF131" s="729">
        <v>49.3</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5" t="s">
        <v>497</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498</v>
      </c>
      <c r="W132" s="739"/>
      <c r="X132" s="739"/>
      <c r="Y132" s="739"/>
      <c r="Z132" s="740"/>
      <c r="AA132" s="741">
        <v>10.36669434</v>
      </c>
      <c r="AB132" s="742"/>
      <c r="AC132" s="742"/>
      <c r="AD132" s="742"/>
      <c r="AE132" s="743"/>
      <c r="AF132" s="744">
        <v>10.6423402</v>
      </c>
      <c r="AG132" s="742"/>
      <c r="AH132" s="742"/>
      <c r="AI132" s="742"/>
      <c r="AJ132" s="743"/>
      <c r="AK132" s="744">
        <v>11.57082812</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499</v>
      </c>
      <c r="W133" s="718"/>
      <c r="X133" s="718"/>
      <c r="Y133" s="718"/>
      <c r="Z133" s="719"/>
      <c r="AA133" s="720">
        <v>9</v>
      </c>
      <c r="AB133" s="721"/>
      <c r="AC133" s="721"/>
      <c r="AD133" s="721"/>
      <c r="AE133" s="722"/>
      <c r="AF133" s="720">
        <v>9.6999999999999993</v>
      </c>
      <c r="AG133" s="721"/>
      <c r="AH133" s="721"/>
      <c r="AI133" s="721"/>
      <c r="AJ133" s="722"/>
      <c r="AK133" s="720">
        <v>10.8</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rzi8fHbsr5lExqtpr2eBecDZXucMw6J3BRYgTPGsSSpLuT339+cSZpXd/1Xr/MXliFAn0VktcsQRK3o98FRqvA==" saltValue="h4Tc7IKG17z52CB/XsPCA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BG8c+HNe0lI6Dzs+rPe9Or0S3ujuBK5eparK+sqNtfdS2qFJPdEBwHgkViIv/CYo5CHf86Tc7OkGGwk4ntTyw==" saltValue="zSm76xmD81vKEfjoMgwK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503</v>
      </c>
      <c r="AP7" s="263"/>
      <c r="AQ7" s="264" t="s">
        <v>504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505</v>
      </c>
      <c r="AQ8" s="270" t="s">
        <v>506</v>
      </c>
      <c r="AR8" s="271" t="s">
        <v>507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508</v>
      </c>
      <c r="AL9" s="1128"/>
      <c r="AM9" s="1128"/>
      <c r="AN9" s="1129"/>
      <c r="AO9" s="272">
        <v>2186192</v>
      </c>
      <c r="AP9" s="272">
        <v>68811</v>
      </c>
      <c r="AQ9" s="273">
        <v>65075</v>
      </c>
      <c r="AR9" s="274">
        <v>5.7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509</v>
      </c>
      <c r="AL10" s="1128"/>
      <c r="AM10" s="1128"/>
      <c r="AN10" s="1129"/>
      <c r="AO10" s="275">
        <v>388535</v>
      </c>
      <c r="AP10" s="275">
        <v>12229</v>
      </c>
      <c r="AQ10" s="276">
        <v>8175</v>
      </c>
      <c r="AR10" s="277">
        <v>49.6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510</v>
      </c>
      <c r="AL11" s="1128"/>
      <c r="AM11" s="1128"/>
      <c r="AN11" s="1129"/>
      <c r="AO11" s="275" t="s">
        <v>511</v>
      </c>
      <c r="AP11" s="275" t="s">
        <v>511</v>
      </c>
      <c r="AQ11" s="276">
        <v>364</v>
      </c>
      <c r="AR11" s="277" t="s">
        <v>511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512</v>
      </c>
      <c r="AL12" s="1128"/>
      <c r="AM12" s="1128"/>
      <c r="AN12" s="1129"/>
      <c r="AO12" s="275" t="s">
        <v>511</v>
      </c>
      <c r="AP12" s="275" t="s">
        <v>511</v>
      </c>
      <c r="AQ12" s="276">
        <v>18</v>
      </c>
      <c r="AR12" s="277" t="s">
        <v>511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513</v>
      </c>
      <c r="AL13" s="1128"/>
      <c r="AM13" s="1128"/>
      <c r="AN13" s="1129"/>
      <c r="AO13" s="275">
        <v>105127</v>
      </c>
      <c r="AP13" s="275">
        <v>3309</v>
      </c>
      <c r="AQ13" s="276">
        <v>2565</v>
      </c>
      <c r="AR13" s="277">
        <v>29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514</v>
      </c>
      <c r="AL14" s="1128"/>
      <c r="AM14" s="1128"/>
      <c r="AN14" s="1129"/>
      <c r="AO14" s="275">
        <v>43898</v>
      </c>
      <c r="AP14" s="275">
        <v>1382</v>
      </c>
      <c r="AQ14" s="276">
        <v>1231</v>
      </c>
      <c r="AR14" s="277">
        <v>12.3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515</v>
      </c>
      <c r="AL15" s="1131"/>
      <c r="AM15" s="1131"/>
      <c r="AN15" s="1132"/>
      <c r="AO15" s="275">
        <v>-204250</v>
      </c>
      <c r="AP15" s="275">
        <v>-6429</v>
      </c>
      <c r="AQ15" s="276">
        <v>-4456</v>
      </c>
      <c r="AR15" s="277">
        <v>44.3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187</v>
      </c>
      <c r="AL16" s="1131"/>
      <c r="AM16" s="1131"/>
      <c r="AN16" s="1132"/>
      <c r="AO16" s="275">
        <v>2519502</v>
      </c>
      <c r="AP16" s="275">
        <v>79302</v>
      </c>
      <c r="AQ16" s="276">
        <v>72972</v>
      </c>
      <c r="AR16" s="277">
        <v>8.6999999999999993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517</v>
      </c>
      <c r="AP20" s="284" t="s">
        <v>518</v>
      </c>
      <c r="AQ20" s="285" t="s">
        <v>519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520</v>
      </c>
      <c r="AL21" s="1134"/>
      <c r="AM21" s="1134"/>
      <c r="AN21" s="1135"/>
      <c r="AO21" s="288">
        <v>7.14</v>
      </c>
      <c r="AP21" s="289">
        <v>6.56</v>
      </c>
      <c r="AQ21" s="290">
        <v>0.57999999999999996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521</v>
      </c>
      <c r="AL22" s="1134"/>
      <c r="AM22" s="1134"/>
      <c r="AN22" s="1135"/>
      <c r="AO22" s="293">
        <v>97.6</v>
      </c>
      <c r="AP22" s="294">
        <v>97.1</v>
      </c>
      <c r="AQ22" s="295">
        <v>0.5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6" t="s">
        <v>522</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x14ac:dyDescent="0.15">
      <c r="A27" s="300"/>
      <c r="AO27" s="253"/>
      <c r="AP27" s="253"/>
      <c r="AQ27" s="253"/>
      <c r="AR27" s="253"/>
      <c r="AS27" s="253"/>
      <c r="AT27" s="253"/>
    </row>
    <row r="28" spans="1:46" ht="17.25" x14ac:dyDescent="0.15">
      <c r="A28" s="254" t="s">
        <v>523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503</v>
      </c>
      <c r="AP30" s="263"/>
      <c r="AQ30" s="264" t="s">
        <v>504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505</v>
      </c>
      <c r="AQ31" s="270" t="s">
        <v>506</v>
      </c>
      <c r="AR31" s="271" t="s">
        <v>507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525</v>
      </c>
      <c r="AL32" s="1118"/>
      <c r="AM32" s="1118"/>
      <c r="AN32" s="1119"/>
      <c r="AO32" s="303">
        <v>1460090</v>
      </c>
      <c r="AP32" s="303">
        <v>45957</v>
      </c>
      <c r="AQ32" s="304">
        <v>32092</v>
      </c>
      <c r="AR32" s="305">
        <v>43.2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526</v>
      </c>
      <c r="AL33" s="1118"/>
      <c r="AM33" s="1118"/>
      <c r="AN33" s="1119"/>
      <c r="AO33" s="303" t="s">
        <v>511</v>
      </c>
      <c r="AP33" s="303" t="s">
        <v>511</v>
      </c>
      <c r="AQ33" s="304" t="s">
        <v>511</v>
      </c>
      <c r="AR33" s="305" t="s">
        <v>511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527</v>
      </c>
      <c r="AL34" s="1118"/>
      <c r="AM34" s="1118"/>
      <c r="AN34" s="1119"/>
      <c r="AO34" s="303" t="s">
        <v>511</v>
      </c>
      <c r="AP34" s="303" t="s">
        <v>511</v>
      </c>
      <c r="AQ34" s="304" t="s">
        <v>511</v>
      </c>
      <c r="AR34" s="305" t="s">
        <v>511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528</v>
      </c>
      <c r="AL35" s="1118"/>
      <c r="AM35" s="1118"/>
      <c r="AN35" s="1119"/>
      <c r="AO35" s="303">
        <v>400822</v>
      </c>
      <c r="AP35" s="303">
        <v>12616</v>
      </c>
      <c r="AQ35" s="304">
        <v>8882</v>
      </c>
      <c r="AR35" s="305">
        <v>42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529</v>
      </c>
      <c r="AL36" s="1118"/>
      <c r="AM36" s="1118"/>
      <c r="AN36" s="1119"/>
      <c r="AO36" s="303">
        <v>131809</v>
      </c>
      <c r="AP36" s="303">
        <v>4149</v>
      </c>
      <c r="AQ36" s="304">
        <v>1893</v>
      </c>
      <c r="AR36" s="305">
        <v>119.2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530</v>
      </c>
      <c r="AL37" s="1118"/>
      <c r="AM37" s="1118"/>
      <c r="AN37" s="1119"/>
      <c r="AO37" s="303" t="s">
        <v>511</v>
      </c>
      <c r="AP37" s="303" t="s">
        <v>511</v>
      </c>
      <c r="AQ37" s="304">
        <v>971</v>
      </c>
      <c r="AR37" s="305" t="s">
        <v>511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531</v>
      </c>
      <c r="AL38" s="1121"/>
      <c r="AM38" s="1121"/>
      <c r="AN38" s="1122"/>
      <c r="AO38" s="306" t="s">
        <v>511</v>
      </c>
      <c r="AP38" s="306" t="s">
        <v>511</v>
      </c>
      <c r="AQ38" s="307">
        <v>0</v>
      </c>
      <c r="AR38" s="295" t="s">
        <v>511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532</v>
      </c>
      <c r="AL39" s="1121"/>
      <c r="AM39" s="1121"/>
      <c r="AN39" s="1122"/>
      <c r="AO39" s="303">
        <v>-122379</v>
      </c>
      <c r="AP39" s="303">
        <v>-3852</v>
      </c>
      <c r="AQ39" s="304">
        <v>-3104</v>
      </c>
      <c r="AR39" s="305">
        <v>24.1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533</v>
      </c>
      <c r="AL40" s="1118"/>
      <c r="AM40" s="1118"/>
      <c r="AN40" s="1119"/>
      <c r="AO40" s="303">
        <v>-1086621</v>
      </c>
      <c r="AP40" s="303">
        <v>-34202</v>
      </c>
      <c r="AQ40" s="304">
        <v>-27365</v>
      </c>
      <c r="AR40" s="305">
        <v>25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299</v>
      </c>
      <c r="AL41" s="1124"/>
      <c r="AM41" s="1124"/>
      <c r="AN41" s="1125"/>
      <c r="AO41" s="303">
        <v>783721</v>
      </c>
      <c r="AP41" s="303">
        <v>24668</v>
      </c>
      <c r="AQ41" s="304">
        <v>13369</v>
      </c>
      <c r="AR41" s="305">
        <v>84.5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503</v>
      </c>
      <c r="AN49" s="1112" t="s">
        <v>537</v>
      </c>
      <c r="AO49" s="1113"/>
      <c r="AP49" s="1113"/>
      <c r="AQ49" s="1113"/>
      <c r="AR49" s="111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538</v>
      </c>
      <c r="AO50" s="320" t="s">
        <v>539</v>
      </c>
      <c r="AP50" s="321" t="s">
        <v>540</v>
      </c>
      <c r="AQ50" s="322" t="s">
        <v>541</v>
      </c>
      <c r="AR50" s="323" t="s">
        <v>542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543</v>
      </c>
      <c r="AL51" s="316"/>
      <c r="AM51" s="324">
        <v>2547999</v>
      </c>
      <c r="AN51" s="325">
        <v>79241</v>
      </c>
      <c r="AO51" s="326">
        <v>135.19999999999999</v>
      </c>
      <c r="AP51" s="327">
        <v>52191</v>
      </c>
      <c r="AQ51" s="328">
        <v>9.3000000000000007</v>
      </c>
      <c r="AR51" s="329">
        <v>125.9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544</v>
      </c>
      <c r="AM52" s="332">
        <v>1470290</v>
      </c>
      <c r="AN52" s="333">
        <v>45725</v>
      </c>
      <c r="AO52" s="334">
        <v>92.8</v>
      </c>
      <c r="AP52" s="335">
        <v>24843</v>
      </c>
      <c r="AQ52" s="336">
        <v>-0.4</v>
      </c>
      <c r="AR52" s="337">
        <v>93.2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545</v>
      </c>
      <c r="AL53" s="316"/>
      <c r="AM53" s="324">
        <v>1196590</v>
      </c>
      <c r="AN53" s="325">
        <v>37432</v>
      </c>
      <c r="AO53" s="326">
        <v>-52.8</v>
      </c>
      <c r="AP53" s="327">
        <v>47387</v>
      </c>
      <c r="AQ53" s="328">
        <v>-9.1999999999999993</v>
      </c>
      <c r="AR53" s="329">
        <v>-43.6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544</v>
      </c>
      <c r="AM54" s="332">
        <v>854172</v>
      </c>
      <c r="AN54" s="333">
        <v>26720</v>
      </c>
      <c r="AO54" s="334">
        <v>-41.6</v>
      </c>
      <c r="AP54" s="335">
        <v>24928</v>
      </c>
      <c r="AQ54" s="336">
        <v>0.3</v>
      </c>
      <c r="AR54" s="337">
        <v>-41.9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546</v>
      </c>
      <c r="AL55" s="316"/>
      <c r="AM55" s="324">
        <v>1908690</v>
      </c>
      <c r="AN55" s="325">
        <v>59852</v>
      </c>
      <c r="AO55" s="326">
        <v>59.9</v>
      </c>
      <c r="AP55" s="327">
        <v>51264</v>
      </c>
      <c r="AQ55" s="328">
        <v>8.1999999999999993</v>
      </c>
      <c r="AR55" s="329">
        <v>51.7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544</v>
      </c>
      <c r="AM56" s="332">
        <v>1003438</v>
      </c>
      <c r="AN56" s="333">
        <v>31466</v>
      </c>
      <c r="AO56" s="334">
        <v>17.8</v>
      </c>
      <c r="AP56" s="335">
        <v>26040</v>
      </c>
      <c r="AQ56" s="336">
        <v>4.5</v>
      </c>
      <c r="AR56" s="337">
        <v>13.3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547</v>
      </c>
      <c r="AL57" s="316"/>
      <c r="AM57" s="324">
        <v>1769343</v>
      </c>
      <c r="AN57" s="325">
        <v>55680</v>
      </c>
      <c r="AO57" s="326">
        <v>-7</v>
      </c>
      <c r="AP57" s="327">
        <v>52068</v>
      </c>
      <c r="AQ57" s="328">
        <v>1.6</v>
      </c>
      <c r="AR57" s="329">
        <v>-8.6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544</v>
      </c>
      <c r="AM58" s="332">
        <v>459271</v>
      </c>
      <c r="AN58" s="333">
        <v>14453</v>
      </c>
      <c r="AO58" s="334">
        <v>-54.1</v>
      </c>
      <c r="AP58" s="335">
        <v>26936</v>
      </c>
      <c r="AQ58" s="336">
        <v>3.4</v>
      </c>
      <c r="AR58" s="337">
        <v>-57.5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548</v>
      </c>
      <c r="AL59" s="316"/>
      <c r="AM59" s="324">
        <v>1725341</v>
      </c>
      <c r="AN59" s="325">
        <v>54306</v>
      </c>
      <c r="AO59" s="326">
        <v>-2.5</v>
      </c>
      <c r="AP59" s="327">
        <v>47161</v>
      </c>
      <c r="AQ59" s="328">
        <v>-9.4</v>
      </c>
      <c r="AR59" s="329">
        <v>6.9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544</v>
      </c>
      <c r="AM60" s="332">
        <v>745952</v>
      </c>
      <c r="AN60" s="333">
        <v>23479</v>
      </c>
      <c r="AO60" s="334">
        <v>62.5</v>
      </c>
      <c r="AP60" s="335">
        <v>24595</v>
      </c>
      <c r="AQ60" s="336">
        <v>-8.6999999999999993</v>
      </c>
      <c r="AR60" s="337">
        <v>71.2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549</v>
      </c>
      <c r="AL61" s="338"/>
      <c r="AM61" s="339">
        <v>1829593</v>
      </c>
      <c r="AN61" s="340">
        <v>57302</v>
      </c>
      <c r="AO61" s="341">
        <v>26.6</v>
      </c>
      <c r="AP61" s="342">
        <v>50014</v>
      </c>
      <c r="AQ61" s="343">
        <v>0.1</v>
      </c>
      <c r="AR61" s="329">
        <v>26.5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544</v>
      </c>
      <c r="AM62" s="332">
        <v>906625</v>
      </c>
      <c r="AN62" s="333">
        <v>28369</v>
      </c>
      <c r="AO62" s="334">
        <v>15.5</v>
      </c>
      <c r="AP62" s="335">
        <v>25468</v>
      </c>
      <c r="AQ62" s="336">
        <v>-0.2</v>
      </c>
      <c r="AR62" s="337">
        <v>15.7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K/KFXy2LZlJi4MvZvihsrmSHxLjvJLaYiOCHof9QNMbzYagvuC29ouCciz0uUZCUpSgIBJOa+XyubxLx4Wm2w==" saltValue="CrkU149hwVaDmvdKcPBK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551</v>
      </c>
    </row>
    <row r="121" spans="125:125" ht="13.5" hidden="1" customHeight="1" x14ac:dyDescent="0.15">
      <c r="DU121" s="250"/>
    </row>
  </sheetData>
  <sheetProtection algorithmName="SHA-512" hashValue="3/1KxetIasN9x2zl+x1Z0YI9hxc0ButQBCjUn0+0azSQ4NZBgkdvperTVLD/SjTkVHXhXbLjRRbvdYpeGj3sZA==" saltValue="dgjUJ0T6x5Gml4jUWflD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552</v>
      </c>
    </row>
  </sheetData>
  <sheetProtection algorithmName="SHA-512" hashValue="gCMgTsxSkm/fJWh7gcEe+UaEZWwyTX8vYse9nQqJFLVRDiRHiudvi9YTBw2C0kYlOgIAfHyZ86R3LySYanlAZA==" saltValue="IxwzB52xzDR7P5FQvcCu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6" t="s">
        <v>3</v>
      </c>
      <c r="D47" s="1136"/>
      <c r="E47" s="1137"/>
      <c r="F47" s="11">
        <v>29.45</v>
      </c>
      <c r="G47" s="12">
        <v>27</v>
      </c>
      <c r="H47" s="12">
        <v>27.2</v>
      </c>
      <c r="I47" s="12">
        <v>25.89</v>
      </c>
      <c r="J47" s="13">
        <v>24.23</v>
      </c>
    </row>
    <row r="48" spans="2:10" ht="57.75" customHeight="1" x14ac:dyDescent="0.15">
      <c r="B48" s="14"/>
      <c r="C48" s="1138" t="s">
        <v>4</v>
      </c>
      <c r="D48" s="1138"/>
      <c r="E48" s="1139"/>
      <c r="F48" s="15">
        <v>4.87</v>
      </c>
      <c r="G48" s="16">
        <v>9.08</v>
      </c>
      <c r="H48" s="16">
        <v>5.51</v>
      </c>
      <c r="I48" s="16">
        <v>6.79</v>
      </c>
      <c r="J48" s="17">
        <v>10.15</v>
      </c>
    </row>
    <row r="49" spans="2:10" ht="57.75" customHeight="1" thickBot="1" x14ac:dyDescent="0.2">
      <c r="B49" s="18"/>
      <c r="C49" s="1140" t="s">
        <v>5</v>
      </c>
      <c r="D49" s="1140"/>
      <c r="E49" s="1141"/>
      <c r="F49" s="19" t="s">
        <v>558</v>
      </c>
      <c r="G49" s="20">
        <v>1.9</v>
      </c>
      <c r="H49" s="20" t="s">
        <v>559</v>
      </c>
      <c r="I49" s="20">
        <v>1.27</v>
      </c>
      <c r="J49" s="21">
        <v>3.8</v>
      </c>
    </row>
    <row r="50" spans="2:10" x14ac:dyDescent="0.15"/>
  </sheetData>
  <sheetProtection algorithmName="SHA-512" hashValue="NPtMtbmDWktcxpcaewiWsADrBMfFUHnOIIg7UDcGBwPSS7iXry4/tirf0q6ao2/HIDRBKj2DrHnRNPN0f8jhcQ==" saltValue="Ou6Zlr/ijWgGuH8jwKaH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2023-10-04T07:29:26Z</cp:lastPrinted>
  <dcterms:created xsi:type="dcterms:W3CDTF">2023-02-20T06:20:42Z</dcterms:created>
  <dcterms:modified xsi:type="dcterms:W3CDTF">2023-10-04T07:29:30Z</dcterms:modified>
  <cp:category/>
</cp:coreProperties>
</file>