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172.16.1.21\020_企画財政課\財政\050_財政課\財政係\財政係\R2年度ファイル\☆財政状況資料集\200814【作業依頼・９月２３日〆切】平成３０年度財政状況資料集(公会計分)の作成及び提出について\●県に提出\"/>
    </mc:Choice>
  </mc:AlternateContent>
  <xr:revisionPtr revIDLastSave="0" documentId="13_ncr:1_{6B7DEE38-54A6-421B-B171-F47447020535}" xr6:coauthVersionLast="36" xr6:coauthVersionMax="36" xr10:uidLastSave="{00000000-0000-0000-0000-000000000000}"/>
  <bookViews>
    <workbookView xWindow="0" yWindow="0" windowWidth="15345" windowHeight="62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18"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CO34" i="10" l="1"/>
</calcChain>
</file>

<file path=xl/sharedStrings.xml><?xml version="1.0" encoding="utf-8"?>
<sst xmlns="http://schemas.openxmlformats.org/spreadsheetml/2006/main" count="1151" uniqueCount="594">
  <si>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</si>
  <si>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</si>
  <si>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</si>
  <si>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</si>
  <si>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</si>
  <si>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</si>
  <si>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</si>
  <si>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</si>
  <si>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</si>
  <si>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</si>
  <si>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</si>
  <si>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</si>
  <si>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</si>
  <si>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</si>
  <si>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</si>
  <si>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</si>
  <si>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</si>
  <si>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</si>
  <si>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</si>
  <si>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</si>
  <si>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</si>
  <si>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</si>
  <si>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</si>
  <si>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</si>
  <si>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</si>
  <si>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</si>
  <si>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</si>
  <si>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</si>
  <si>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</si>
  <si>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</si>
  <si>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</si>
  <si>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</si>
  <si>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</si>
  <si>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</si>
  <si>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</si>
  <si>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</si>
  <si>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</si>
  <si>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</si>
  <si>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</si>
  <si>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</si>
  <si>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</si>
  <si>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</si>
  <si>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</si>
  <si>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</si>
  <si>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</si>
  <si>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</si>
  <si>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</si>
  <si>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</si>
  <si>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</si>
  <si>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</si>
  <si>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</si>
  <si>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</si>
  <si>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</si>
  <si>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</si>
  <si>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</si>
  <si>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</si>
  <si>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</si>
  <si>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</si>
  <si>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</si>
  <si>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</si>
  <si>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</si>
  <si>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</si>
  <si>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</si>
  <si>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</si>
  <si>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</si>
  <si>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</si>
  <si>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</si>
  <si>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</si>
  <si>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</si>
  <si>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</si>
  <si>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</si>
  <si>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</si>
  <si>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</si>
  <si>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</si>
  <si>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</si>
  <si>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</si>
  <si>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</si>
  <si>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</si>
  <si>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</si>
  <si>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</si>
  <si>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</si>
  <si>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</si>
  <si>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</si>
  <si>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</si>
  <si>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</si>
  <si>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</si>
  <si>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</si>
  <si>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</si>
  <si>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</si>
  <si>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</si>
  <si>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</si>
  <si>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</si>
  <si>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</si>
  <si>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</si>
  <si>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</si>
  <si>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</si>
  <si>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</si>
  <si>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</si>
  <si>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田原本町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</si>
  <si>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</si>
  <si>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</si>
  <si>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</si>
  <si>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</si>
  <si>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</si>
  <si>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</si>
  <si>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</si>
  <si>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</si>
  <si>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</si>
  <si>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</si>
  <si>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</si>
  <si>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</si>
  <si>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</si>
  <si>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</si>
  <si>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</si>
  <si>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</si>
  <si>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</si>
  <si>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</si>
  <si>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</si>
  <si>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</si>
  <si>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</si>
  <si>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</si>
  <si>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</si>
  <si>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</si>
  <si>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</si>
  <si>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</si>
  <si>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</si>
  <si>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</si>
  <si>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</si>
  <si>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</si>
  <si>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</si>
  <si>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</si>
  <si>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</si>
  <si>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</si>
  <si>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</si>
  <si>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</si>
  <si>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</si>
  <si>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</si>
  <si>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</si>
  <si>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</si>
  <si>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</si>
  <si>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</si>
  <si>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</si>
  <si>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</si>
  <si>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</si>
  <si>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</si>
  <si>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</si>
  <si>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</si>
  <si>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</si>
  <si>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</si>
  <si>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</si>
  <si>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</si>
  <si>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</si>
  <si>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</si>
  <si>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</si>
  <si>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</si>
  <si>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</si>
  <si>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</si>
  <si>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</si>
  <si>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</si>
  <si>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</si>
  <si>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</si>
  <si>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</si>
  <si>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</si>
  <si>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</si>
  <si>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</si>
  <si>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</si>
  <si>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</si>
  <si>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</si>
  <si>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</si>
  <si>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</si>
  <si>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</si>
  <si>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</si>
  <si>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</si>
  <si>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</si>
  <si>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</si>
  <si>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</si>
  <si>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</si>
  <si>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</si>
  <si>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</si>
  <si>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</si>
  <si>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</si>
  <si>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</si>
  <si>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</si>
  <si>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</si>
  <si>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</si>
  <si>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</si>
  <si>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</si>
  <si>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</si>
  <si>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</si>
  <si>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</si>
  <si>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</si>
  <si>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</si>
  <si>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</si>
  <si>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</si>
  <si>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</si>
  <si>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</si>
  <si>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</si>
  <si>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</si>
  <si>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</si>
  <si>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</si>
  <si>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</si>
  <si>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</si>
  <si>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</si>
  <si>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</si>
  <si>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</si>
  <si>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</si>
  <si>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</si>
  <si>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</si>
  <si>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</si>
  <si>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</si>
  <si>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</si>
  <si>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</si>
  <si>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奈良県田原本町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</si>
  <si>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</si>
  <si>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</si>
  <si>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</si>
  <si>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</si>
  <si>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</si>
  <si>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</si>
  <si>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</si>
  <si>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</si>
  <si>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</si>
  <si>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</si>
  <si>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</si>
  <si>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</si>
  <si>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</si>
  <si>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</si>
  <si>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</si>
  <si>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</si>
  <si>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</si>
  <si>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</si>
  <si>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</si>
  <si>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</si>
  <si>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</si>
  <si>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</si>
  <si>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</si>
  <si>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</si>
  <si>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</si>
  <si>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</si>
  <si>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</si>
  <si>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</si>
  <si>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</si>
  <si>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</si>
  <si>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</si>
  <si>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</si>
  <si>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</si>
  <si>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</si>
  <si>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</si>
  <si>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</si>
  <si>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</si>
  <si>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</si>
  <si>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</si>
  <si>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</si>
  <si>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</si>
  <si>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</si>
  <si>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</si>
  <si>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</si>
  <si>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</si>
  <si>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</si>
  <si>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</si>
  <si>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</si>
  <si>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</si>
  <si>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</si>
  <si>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</si>
  <si>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</si>
  <si>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</si>
  <si>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</si>
  <si>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</si>
  <si>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</si>
  <si>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</si>
  <si>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</si>
  <si>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</si>
  <si>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</si>
  <si>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</si>
  <si>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</si>
  <si>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</si>
  <si>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</si>
  <si>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</si>
  <si>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</si>
  <si>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</si>
  <si>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</si>
  <si>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</si>
  <si>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</si>
  <si>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</si>
  <si>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</si>
  <si>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</si>
  <si>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</si>
  <si>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</si>
  <si>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</si>
  <si>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</si>
  <si>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</si>
  <si>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</si>
  <si>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</si>
  <si>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</si>
  <si>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</si>
  <si>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</si>
  <si>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</si>
  <si>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</si>
  <si>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</si>
  <si>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</si>
  <si>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</si>
  <si>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</si>
  <si>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</si>
  <si>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</si>
  <si>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</si>
  <si>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</si>
  <si>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</si>
  <si>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</si>
  <si>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</si>
  <si>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</si>
  <si>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</si>
  <si>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</si>
  <si>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</si>
  <si>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</si>
  <si>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</si>
  <si>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</si>
  <si>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</si>
  <si>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</si>
  <si>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</si>
  <si>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</si>
  <si>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</si>
  <si>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</si>
  <si>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</si>
  <si>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</si>
  <si>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</si>
  <si>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</si>
  <si>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</si>
  <si>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</si>
  <si>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</si>
  <si>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</si>
  <si>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</si>
  <si>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</si>
  <si>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</si>
  <si>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</si>
  <si>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</si>
  <si>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</si>
  <si>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</si>
  <si>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</si>
  <si>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</si>
  <si>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</si>
  <si>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</si>
  <si>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</si>
  <si>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</si>
  <si>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</si>
  <si>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</si>
  <si>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</si>
  <si>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</si>
  <si>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</si>
  <si>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</si>
  <si>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</si>
  <si>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</si>
  <si>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</si>
  <si>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</si>
  <si>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</si>
  <si>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</si>
  <si>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</si>
  <si>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</si>
  <si>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</si>
  <si>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</si>
  <si>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</si>
  <si>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</si>
  <si>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奈良県田原本町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</si>
  <si>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</si>
  <si>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</si>
  <si>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</si>
  <si>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</si>
  <si>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</si>
  <si>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</si>
  <si>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</si>
  <si>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</si>
  <si>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</si>
  <si>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</si>
  <si>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</si>
  <si>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</si>
  <si>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</si>
  <si>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</si>
  <si>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</si>
  <si>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</si>
  <si>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</si>
  <si>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</si>
  <si>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</si>
  <si>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</si>
  <si>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</si>
  <si>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</si>
  <si>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</si>
  <si>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</si>
  <si>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</si>
  <si>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</si>
  <si>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</si>
  <si>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</si>
  <si>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</si>
  <si>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</si>
  <si>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</si>
  <si>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</si>
  <si>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</si>
  <si>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</si>
  <si>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</si>
  <si>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</si>
  <si>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磯城郡介護認定審査会共同設置特別会計</t>
    <phoneticPr fontId="5"/>
  </si>
  <si>
    <t>水道事業会計</t>
    <phoneticPr fontId="5"/>
  </si>
  <si>
    <t>法適用企業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</si>
  <si>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</si>
  <si>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</si>
  <si>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</si>
  <si>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</si>
  <si>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</si>
  <si>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</si>
  <si>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</si>
  <si>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</si>
  <si>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</si>
  <si>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</si>
  <si>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</si>
  <si>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</si>
  <si>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</si>
  <si>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</si>
  <si>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</si>
  <si>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</si>
  <si>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</si>
  <si>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</si>
  <si>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</si>
  <si>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</si>
  <si>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</si>
  <si>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</si>
  <si>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</si>
  <si>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</si>
  <si>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</si>
  <si>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</si>
  <si>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</si>
  <si>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</si>
  <si>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</si>
  <si>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</si>
  <si>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</si>
  <si>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</si>
  <si>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</si>
  <si>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</si>
  <si>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</si>
  <si>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</si>
  <si>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</si>
  <si>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</si>
  <si>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</si>
  <si>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</si>
  <si>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</si>
  <si>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</si>
  <si>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</si>
  <si>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</si>
  <si>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</si>
  <si>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</si>
  <si>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</si>
  <si>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</si>
  <si>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</si>
  <si>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</si>
  <si>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</si>
  <si>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</si>
  <si>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</si>
  <si>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</si>
  <si>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</si>
  <si>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</si>
  <si>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</si>
  <si>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</si>
  <si>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</si>
  <si>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</si>
  <si>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磯城郡介護認定審査会共同設置特別会計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</si>
  <si>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</si>
  <si>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</si>
  <si>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</si>
  <si>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</si>
  <si>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</si>
  <si>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</si>
  <si>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</si>
  <si>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</si>
  <si>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</si>
  <si>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</si>
  <si>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</si>
  <si>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</si>
  <si>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</si>
  <si>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</si>
  <si>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</si>
  <si>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</si>
  <si>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</si>
  <si>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</si>
  <si>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</si>
  <si>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</si>
  <si>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</si>
  <si>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</si>
  <si>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</si>
  <si>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</si>
  <si>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</si>
  <si>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</si>
  <si>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</si>
  <si>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</si>
  <si>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</si>
  <si>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</si>
  <si>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</si>
  <si>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</si>
  <si>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</si>
  <si>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</si>
  <si>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</si>
  <si>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</si>
  <si>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</si>
  <si>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</si>
  <si>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</si>
  <si>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</si>
  <si>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</si>
  <si>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</si>
  <si>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</si>
  <si>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</si>
  <si>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</si>
  <si>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</si>
  <si>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</si>
  <si>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</si>
  <si>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</si>
  <si>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</si>
  <si>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</si>
  <si>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</si>
  <si>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</si>
  <si>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</si>
  <si>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</si>
  <si>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</si>
  <si>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</si>
  <si>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</si>
  <si>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</si>
  <si>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</si>
  <si>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</si>
  <si>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</si>
  <si>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</si>
  <si>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</si>
  <si>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</si>
  <si>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</si>
  <si>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</si>
  <si>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</si>
  <si>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</si>
  <si>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</si>
  <si>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</si>
  <si>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</si>
  <si>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</si>
  <si>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</si>
  <si>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</si>
  <si>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</si>
  <si>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</si>
  <si>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</si>
  <si>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</si>
  <si>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</si>
  <si>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</si>
  <si>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</si>
  <si>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</si>
  <si>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</si>
  <si>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</si>
  <si>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</si>
  <si>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</si>
  <si>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</si>
  <si>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</si>
  <si>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4.71</t>
  </si>
  <si>
    <t>▲ 7.06</t>
  </si>
  <si>
    <t>水道事業会計</t>
  </si>
  <si>
    <t>国民健康保険特別会計</t>
  </si>
  <si>
    <t>一般会計</t>
  </si>
  <si>
    <t>介護保険特別会計</t>
  </si>
  <si>
    <t>公共下水道事業特別会計</t>
  </si>
  <si>
    <t>後期高齢者医療特別会計</t>
  </si>
  <si>
    <t>磯城郡介護認定審査会共同設置特別会計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</si>
  <si>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</si>
  <si>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</si>
  <si>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</si>
  <si>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</si>
  <si>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</si>
  <si>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</si>
  <si>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</si>
  <si>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</si>
  <si>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奈良県市町村総合事務組合</t>
    <rPh sb="0" eb="3">
      <t>ナラケン</t>
    </rPh>
    <rPh sb="3" eb="6">
      <t>シチョウソン</t>
    </rPh>
    <rPh sb="6" eb="8">
      <t>ソウゴウ</t>
    </rPh>
    <rPh sb="8" eb="12">
      <t>ジムクミアイ</t>
    </rPh>
    <phoneticPr fontId="2"/>
  </si>
  <si>
    <t>奈良県広域消防組合</t>
    <rPh sb="0" eb="5">
      <t>ナラケンコウイキ</t>
    </rPh>
    <rPh sb="5" eb="9">
      <t>ショウボウクミアイ</t>
    </rPh>
    <phoneticPr fontId="2"/>
  </si>
  <si>
    <t>奈良広域水質検査センター組合</t>
    <rPh sb="0" eb="2">
      <t>ナラ</t>
    </rPh>
    <rPh sb="2" eb="4">
      <t>コウイキ</t>
    </rPh>
    <rPh sb="4" eb="8">
      <t>スイシツケンサ</t>
    </rPh>
    <rPh sb="12" eb="14">
      <t>クミアイ</t>
    </rPh>
    <phoneticPr fontId="2"/>
  </si>
  <si>
    <t>奈良県住宅新築資金等貸付金回収管理組合</t>
    <rPh sb="0" eb="2">
      <t>ナラ</t>
    </rPh>
    <rPh sb="2" eb="3">
      <t>ケン</t>
    </rPh>
    <rPh sb="3" eb="5">
      <t>ジュウタク</t>
    </rPh>
    <rPh sb="5" eb="10">
      <t>シンチクシキントウ</t>
    </rPh>
    <rPh sb="10" eb="13">
      <t>カシツケキン</t>
    </rPh>
    <rPh sb="13" eb="19">
      <t>カイシュウカンリクミアイ</t>
    </rPh>
    <phoneticPr fontId="2"/>
  </si>
  <si>
    <t>国保中央病院組合</t>
    <rPh sb="0" eb="2">
      <t>コクホ</t>
    </rPh>
    <rPh sb="2" eb="4">
      <t>チュウオウ</t>
    </rPh>
    <rPh sb="4" eb="8">
      <t>ビョウインクミアイ</t>
    </rPh>
    <phoneticPr fontId="2"/>
  </si>
  <si>
    <t>奈良県後期高齢者医療広域連合</t>
    <rPh sb="0" eb="3">
      <t>ナラケン</t>
    </rPh>
    <rPh sb="3" eb="8">
      <t>コウキコウレイシャ</t>
    </rPh>
    <rPh sb="8" eb="10">
      <t>イリョウ</t>
    </rPh>
    <rPh sb="10" eb="12">
      <t>コウイキ</t>
    </rPh>
    <rPh sb="12" eb="14">
      <t>レンゴウ</t>
    </rPh>
    <phoneticPr fontId="2"/>
  </si>
  <si>
    <t>やまと広域環境衛生事務組合</t>
    <rPh sb="3" eb="7">
      <t>コウイキカンキョウ</t>
    </rPh>
    <rPh sb="7" eb="9">
      <t>エイセイ</t>
    </rPh>
    <rPh sb="9" eb="13">
      <t>ジムクミアイ</t>
    </rPh>
    <phoneticPr fontId="2"/>
  </si>
  <si>
    <t>田原本町土地開発公社</t>
    <rPh sb="0" eb="4">
      <t>タワラモトチョウ</t>
    </rPh>
    <rPh sb="4" eb="10">
      <t>トチカイハツコウシャ</t>
    </rPh>
    <phoneticPr fontId="2"/>
  </si>
  <si>
    <t>◯</t>
    <phoneticPr fontId="2"/>
  </si>
  <si>
    <t>福祉基金</t>
    <rPh sb="0" eb="4">
      <t>フクシキキン</t>
    </rPh>
    <phoneticPr fontId="11"/>
  </si>
  <si>
    <t>ふるさと応援基金</t>
    <rPh sb="4" eb="6">
      <t>オウエン</t>
    </rPh>
    <rPh sb="6" eb="8">
      <t>キキン</t>
    </rPh>
    <phoneticPr fontId="11"/>
  </si>
  <si>
    <t>ごみ処理施設整備基金</t>
    <rPh sb="2" eb="6">
      <t>ショリシセツ</t>
    </rPh>
    <rPh sb="6" eb="10">
      <t>セイビキキン</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</si>
  <si>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</si>
  <si>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</si>
  <si>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</si>
  <si>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</si>
  <si>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</si>
  <si>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</si>
  <si>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</si>
  <si>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平成28年度までは類似団体と比較して低い水準であったが、平成29年度以降は類似団体を上回る数値となっている。今後も起債を伴う大型事業が見込まれるため、将来負担比率、実質公債費比率共に高い水準を維持する見込みであるが、税収や充当可能財源の確保に努めると共に、新規事業の実施時期を見直し平準化を図るなど、計画的な起債に努める。</t>
    <rPh sb="42" eb="44">
      <t>イコウ</t>
    </rPh>
    <rPh sb="62" eb="64">
      <t>コンゴ</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</si>
  <si>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</si>
  <si>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</si>
  <si>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</si>
  <si>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有形固定資産減価償却率共に高い水準にある。令和２年度より個別施設計画の策定を予定しており、今後も施設の老朽化対策等に地方債の発行を伴うことが見込まれるため、必要以上に事業費が増大しないよう施設の統廃合や改修内容を精査していく。</t>
    <rPh sb="85" eb="87">
      <t>ヒツヨウ</t>
    </rPh>
    <rPh sb="87" eb="89">
      <t>イジョウ</t>
    </rPh>
    <rPh sb="90" eb="93">
      <t>ジギョウヒ</t>
    </rPh>
    <rPh sb="94" eb="96">
      <t>ゾウダイ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</si>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</sst>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1A0B0FC-6FF8-4A09-9F1B-F8E0B6F43BF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F75F-435A-B65A-4CD112D190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35340</c:v>
                </c:pt>
                <c:pt idx="1">
                  <c:v>51774</c:v>
                </c:pt>
                <c:pt idx="2">
                  <c:v>33698</c:v>
                </c:pt>
                <c:pt idx="3">
                  <c:v>79241</c:v>
                </c:pt>
                <c:pt idx="4">
                  <c:v>37432</c:v>
                </c:pt>
              </c:numCache>
            </c:numRef>
          </c:val>
          <c:smooth val="0"/>
          <c:extLst>
            <c:ext xmlns:c16="http://schemas.microsoft.com/office/drawing/2014/chart" uri="{C3380CC4-5D6E-409C-BE32-E72D297353CC}">
              <c16:uniqueId val="{00000001-F75F-435A-B65A-4CD112D190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12.62</c:v>
                </c:pt>
                <c:pt idx="1">
                  <c:v>11.08</c:v>
                </c:pt>
                <c:pt idx="2">
                  <c:v>6.38</c:v>
                </c:pt>
                <c:pt idx="3">
                  <c:v>4.87</c:v>
                </c:pt>
                <c:pt idx="4">
                  <c:v>9.08</c:v>
                </c:pt>
              </c:numCache>
            </c:numRef>
          </c:val>
          <c:extLst>
            <c:ext xmlns:c16="http://schemas.microsoft.com/office/drawing/2014/chart" uri="{C3380CC4-5D6E-409C-BE32-E72D297353CC}">
              <c16:uniqueId val="{00000000-3199-49D8-B6D1-446B3629D4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31.23</c:v>
                </c:pt>
                <c:pt idx="1">
                  <c:v>34.880000000000003</c:v>
                </c:pt>
                <c:pt idx="2">
                  <c:v>35.03</c:v>
                </c:pt>
                <c:pt idx="3">
                  <c:v>29.45</c:v>
                </c:pt>
                <c:pt idx="4">
                  <c:v>27</c:v>
                </c:pt>
              </c:numCache>
            </c:numRef>
          </c:val>
          <c:extLst>
            <c:ext xmlns:c16="http://schemas.microsoft.com/office/drawing/2014/chart" uri="{C3380CC4-5D6E-409C-BE32-E72D297353CC}">
              <c16:uniqueId val="{00000001-3199-49D8-B6D1-446B3629D4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4.3499999999999996</c:v>
                </c:pt>
                <c:pt idx="1">
                  <c:v>3</c:v>
                </c:pt>
                <c:pt idx="2">
                  <c:v>-4.71</c:v>
                </c:pt>
                <c:pt idx="3">
                  <c:v>-7.06</c:v>
                </c:pt>
                <c:pt idx="4">
                  <c:v>1.9</c:v>
                </c:pt>
              </c:numCache>
            </c:numRef>
          </c:val>
          <c:smooth val="0"/>
          <c:extLst>
            <c:ext xmlns:c16="http://schemas.microsoft.com/office/drawing/2014/chart" uri="{C3380CC4-5D6E-409C-BE32-E72D297353CC}">
              <c16:uniqueId val="{00000002-3199-49D8-B6D1-446B3629D4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D444-4599-98A8-134A6BDD02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44-4599-98A8-134A6BDD02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444-4599-98A8-134A6BDD0219}"/>
            </c:ext>
          </c:extLst>
        </c:ser>
        <c:ser>
          <c:idx val="3"/>
          <c:order val="3"/>
          <c:tx>
            <c:strRef>
              <c:f>データシート!$A$30</c:f>
              <c:strCache>
                <c:ptCount val="1"/>
                <c:pt idx="0">
                  <c:v>磯城郡介護認定審査会共同設置特別会計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3-D444-4599-98A8-134A6BDD021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0.12</c:v>
                </c:pt>
                <c:pt idx="4">
                  <c:v>#N/A</c:v>
                </c:pt>
                <c:pt idx="5">
                  <c:v>0</c:v>
                </c:pt>
                <c:pt idx="6">
                  <c:v>#N/A</c:v>
                </c:pt>
                <c:pt idx="7">
                  <c:v>0.13</c:v>
                </c:pt>
                <c:pt idx="8">
                  <c:v>#N/A</c:v>
                </c:pt>
                <c:pt idx="9">
                  <c:v>0.13</c:v>
                </c:pt>
              </c:numCache>
            </c:numRef>
          </c:val>
          <c:extLst>
            <c:ext xmlns:c16="http://schemas.microsoft.com/office/drawing/2014/chart" uri="{C3380CC4-5D6E-409C-BE32-E72D297353CC}">
              <c16:uniqueId val="{00000004-D444-4599-98A8-134A6BDD021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1.19</c:v>
                </c:pt>
                <c:pt idx="8">
                  <c:v>#N/A</c:v>
                </c:pt>
                <c:pt idx="9">
                  <c:v>0.97</c:v>
                </c:pt>
              </c:numCache>
            </c:numRef>
          </c:val>
          <c:extLst>
            <c:ext xmlns:c16="http://schemas.microsoft.com/office/drawing/2014/chart" uri="{C3380CC4-5D6E-409C-BE32-E72D297353CC}">
              <c16:uniqueId val="{00000005-D444-4599-98A8-134A6BDD021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0.48</c:v>
                </c:pt>
                <c:pt idx="2">
                  <c:v>#N/A</c:v>
                </c:pt>
                <c:pt idx="3">
                  <c:v>1.0900000000000001</c:v>
                </c:pt>
                <c:pt idx="4">
                  <c:v>#N/A</c:v>
                </c:pt>
                <c:pt idx="5">
                  <c:v>1.57</c:v>
                </c:pt>
                <c:pt idx="6">
                  <c:v>#N/A</c:v>
                </c:pt>
                <c:pt idx="7">
                  <c:v>2.71</c:v>
                </c:pt>
                <c:pt idx="8">
                  <c:v>#N/A</c:v>
                </c:pt>
                <c:pt idx="9">
                  <c:v>2.23</c:v>
                </c:pt>
              </c:numCache>
            </c:numRef>
          </c:val>
          <c:extLst>
            <c:ext xmlns:c16="http://schemas.microsoft.com/office/drawing/2014/chart" uri="{C3380CC4-5D6E-409C-BE32-E72D297353CC}">
              <c16:uniqueId val="{00000006-D444-4599-98A8-134A6BDD021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12.6</c:v>
                </c:pt>
                <c:pt idx="2">
                  <c:v>#N/A</c:v>
                </c:pt>
                <c:pt idx="3">
                  <c:v>11.07</c:v>
                </c:pt>
                <c:pt idx="4">
                  <c:v>#N/A</c:v>
                </c:pt>
                <c:pt idx="5">
                  <c:v>6.37</c:v>
                </c:pt>
                <c:pt idx="6">
                  <c:v>#N/A</c:v>
                </c:pt>
                <c:pt idx="7">
                  <c:v>4.87</c:v>
                </c:pt>
                <c:pt idx="8">
                  <c:v>#N/A</c:v>
                </c:pt>
                <c:pt idx="9">
                  <c:v>9.07</c:v>
                </c:pt>
              </c:numCache>
            </c:numRef>
          </c:val>
          <c:extLst>
            <c:ext xmlns:c16="http://schemas.microsoft.com/office/drawing/2014/chart" uri="{C3380CC4-5D6E-409C-BE32-E72D297353CC}">
              <c16:uniqueId val="{00000007-D444-4599-98A8-134A6BDD021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6.88</c:v>
                </c:pt>
                <c:pt idx="2">
                  <c:v>#N/A</c:v>
                </c:pt>
                <c:pt idx="3">
                  <c:v>7.12</c:v>
                </c:pt>
                <c:pt idx="4">
                  <c:v>#N/A</c:v>
                </c:pt>
                <c:pt idx="5">
                  <c:v>8.02</c:v>
                </c:pt>
                <c:pt idx="6">
                  <c:v>#N/A</c:v>
                </c:pt>
                <c:pt idx="7">
                  <c:v>8.99</c:v>
                </c:pt>
                <c:pt idx="8">
                  <c:v>#N/A</c:v>
                </c:pt>
                <c:pt idx="9">
                  <c:v>9.27</c:v>
                </c:pt>
              </c:numCache>
            </c:numRef>
          </c:val>
          <c:extLst>
            <c:ext xmlns:c16="http://schemas.microsoft.com/office/drawing/2014/chart" uri="{C3380CC4-5D6E-409C-BE32-E72D297353CC}">
              <c16:uniqueId val="{00000008-D444-4599-98A8-134A6BDD021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8.44</c:v>
                </c:pt>
                <c:pt idx="2">
                  <c:v>#N/A</c:v>
                </c:pt>
                <c:pt idx="3">
                  <c:v>9.26</c:v>
                </c:pt>
                <c:pt idx="4">
                  <c:v>#N/A</c:v>
                </c:pt>
                <c:pt idx="5">
                  <c:v>9.9</c:v>
                </c:pt>
                <c:pt idx="6">
                  <c:v>#N/A</c:v>
                </c:pt>
                <c:pt idx="7">
                  <c:v>9.89</c:v>
                </c:pt>
                <c:pt idx="8">
                  <c:v>#N/A</c:v>
                </c:pt>
                <c:pt idx="9">
                  <c:v>9.6999999999999993</c:v>
                </c:pt>
              </c:numCache>
            </c:numRef>
          </c:val>
          <c:extLst>
            <c:ext xmlns:c16="http://schemas.microsoft.com/office/drawing/2014/chart" uri="{C3380CC4-5D6E-409C-BE32-E72D297353CC}">
              <c16:uniqueId val="{00000009-D444-4599-98A8-134A6BDD02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1436</c:v>
                </c:pt>
                <c:pt idx="5">
                  <c:v>1366</c:v>
                </c:pt>
                <c:pt idx="8">
                  <c:v>1327</c:v>
                </c:pt>
                <c:pt idx="11">
                  <c:v>1312</c:v>
                </c:pt>
                <c:pt idx="14">
                  <c:v>1293</c:v>
                </c:pt>
              </c:numCache>
            </c:numRef>
          </c:val>
          <c:extLst>
            <c:ext xmlns:c16="http://schemas.microsoft.com/office/drawing/2014/chart" uri="{C3380CC4-5D6E-409C-BE32-E72D297353CC}">
              <c16:uniqueId val="{00000000-9022-479C-982A-4F86934EB3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22-479C-982A-4F86934EB3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022-479C-982A-4F86934EB3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81</c:v>
                </c:pt>
                <c:pt idx="3">
                  <c:v>99</c:v>
                </c:pt>
                <c:pt idx="6">
                  <c:v>112</c:v>
                </c:pt>
                <c:pt idx="9">
                  <c:v>142</c:v>
                </c:pt>
                <c:pt idx="12">
                  <c:v>139</c:v>
                </c:pt>
              </c:numCache>
            </c:numRef>
          </c:val>
          <c:extLst>
            <c:ext xmlns:c16="http://schemas.microsoft.com/office/drawing/2014/chart" uri="{C3380CC4-5D6E-409C-BE32-E72D297353CC}">
              <c16:uniqueId val="{00000003-9022-479C-982A-4F86934EB3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396</c:v>
                </c:pt>
                <c:pt idx="3">
                  <c:v>402</c:v>
                </c:pt>
                <c:pt idx="6">
                  <c:v>416</c:v>
                </c:pt>
                <c:pt idx="9">
                  <c:v>495</c:v>
                </c:pt>
                <c:pt idx="12">
                  <c:v>438</c:v>
                </c:pt>
              </c:numCache>
            </c:numRef>
          </c:val>
          <c:extLst>
            <c:ext xmlns:c16="http://schemas.microsoft.com/office/drawing/2014/chart" uri="{C3380CC4-5D6E-409C-BE32-E72D297353CC}">
              <c16:uniqueId val="{00000004-9022-479C-982A-4F86934EB3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22-479C-982A-4F86934EB3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22-479C-982A-4F86934EB3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1300</c:v>
                </c:pt>
                <c:pt idx="3">
                  <c:v>1211</c:v>
                </c:pt>
                <c:pt idx="6">
                  <c:v>1220</c:v>
                </c:pt>
                <c:pt idx="9">
                  <c:v>1183</c:v>
                </c:pt>
                <c:pt idx="12">
                  <c:v>1207</c:v>
                </c:pt>
              </c:numCache>
            </c:numRef>
          </c:val>
          <c:extLst>
            <c:ext xmlns:c16="http://schemas.microsoft.com/office/drawing/2014/chart" uri="{C3380CC4-5D6E-409C-BE32-E72D297353CC}">
              <c16:uniqueId val="{00000007-9022-479C-982A-4F86934EB3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341</c:v>
                </c:pt>
                <c:pt idx="2">
                  <c:v>#N/A</c:v>
                </c:pt>
                <c:pt idx="3">
                  <c:v>#N/A</c:v>
                </c:pt>
                <c:pt idx="4">
                  <c:v>346</c:v>
                </c:pt>
                <c:pt idx="5">
                  <c:v>#N/A</c:v>
                </c:pt>
                <c:pt idx="6">
                  <c:v>#N/A</c:v>
                </c:pt>
                <c:pt idx="7">
                  <c:v>421</c:v>
                </c:pt>
                <c:pt idx="8">
                  <c:v>#N/A</c:v>
                </c:pt>
                <c:pt idx="9">
                  <c:v>#N/A</c:v>
                </c:pt>
                <c:pt idx="10">
                  <c:v>508</c:v>
                </c:pt>
                <c:pt idx="11">
                  <c:v>#N/A</c:v>
                </c:pt>
                <c:pt idx="12">
                  <c:v>#N/A</c:v>
                </c:pt>
                <c:pt idx="13">
                  <c:v>491</c:v>
                </c:pt>
                <c:pt idx="14">
                  <c:v>#N/A</c:v>
                </c:pt>
              </c:numCache>
            </c:numRef>
          </c:val>
          <c:smooth val="0"/>
          <c:extLst>
            <c:ext xmlns:c16="http://schemas.microsoft.com/office/drawing/2014/chart" uri="{C3380CC4-5D6E-409C-BE32-E72D297353CC}">
              <c16:uniqueId val="{00000008-9022-479C-982A-4F86934EB3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13955</c:v>
                </c:pt>
                <c:pt idx="5">
                  <c:v>14049</c:v>
                </c:pt>
                <c:pt idx="8">
                  <c:v>14336</c:v>
                </c:pt>
                <c:pt idx="11">
                  <c:v>14245</c:v>
                </c:pt>
                <c:pt idx="14">
                  <c:v>14053</c:v>
                </c:pt>
              </c:numCache>
            </c:numRef>
          </c:val>
          <c:extLst>
            <c:ext xmlns:c16="http://schemas.microsoft.com/office/drawing/2014/chart" uri="{C3380CC4-5D6E-409C-BE32-E72D297353CC}">
              <c16:uniqueId val="{00000000-0DBD-475C-A290-224984A2DC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2090</c:v>
                </c:pt>
                <c:pt idx="5">
                  <c:v>2107</c:v>
                </c:pt>
                <c:pt idx="8">
                  <c:v>2011</c:v>
                </c:pt>
                <c:pt idx="11">
                  <c:v>2321</c:v>
                </c:pt>
                <c:pt idx="14">
                  <c:v>2130</c:v>
                </c:pt>
              </c:numCache>
            </c:numRef>
          </c:val>
          <c:extLst>
            <c:ext xmlns:c16="http://schemas.microsoft.com/office/drawing/2014/chart" uri="{C3380CC4-5D6E-409C-BE32-E72D297353CC}">
              <c16:uniqueId val="{00000001-0DBD-475C-A290-224984A2DC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3961</c:v>
                </c:pt>
                <c:pt idx="5">
                  <c:v>3761</c:v>
                </c:pt>
                <c:pt idx="8">
                  <c:v>3702</c:v>
                </c:pt>
                <c:pt idx="11">
                  <c:v>3170</c:v>
                </c:pt>
                <c:pt idx="14">
                  <c:v>3336</c:v>
                </c:pt>
              </c:numCache>
            </c:numRef>
          </c:val>
          <c:extLst>
            <c:ext xmlns:c16="http://schemas.microsoft.com/office/drawing/2014/chart" uri="{C3380CC4-5D6E-409C-BE32-E72D297353CC}">
              <c16:uniqueId val="{00000002-0DBD-475C-A290-224984A2DC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BD-475C-A290-224984A2DC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BD-475C-A290-224984A2DC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BD-475C-A290-224984A2DC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2524</c:v>
                </c:pt>
                <c:pt idx="3">
                  <c:v>2369</c:v>
                </c:pt>
                <c:pt idx="6">
                  <c:v>2326</c:v>
                </c:pt>
                <c:pt idx="9">
                  <c:v>2245</c:v>
                </c:pt>
                <c:pt idx="12">
                  <c:v>2131</c:v>
                </c:pt>
              </c:numCache>
            </c:numRef>
          </c:val>
          <c:extLst>
            <c:ext xmlns:c16="http://schemas.microsoft.com/office/drawing/2014/chart" uri="{C3380CC4-5D6E-409C-BE32-E72D297353CC}">
              <c16:uniqueId val="{00000006-0DBD-475C-A290-224984A2DC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1163</c:v>
                </c:pt>
                <c:pt idx="3">
                  <c:v>1148</c:v>
                </c:pt>
                <c:pt idx="6">
                  <c:v>1064</c:v>
                </c:pt>
                <c:pt idx="9">
                  <c:v>1042</c:v>
                </c:pt>
                <c:pt idx="12">
                  <c:v>952</c:v>
                </c:pt>
              </c:numCache>
            </c:numRef>
          </c:val>
          <c:extLst>
            <c:ext xmlns:c16="http://schemas.microsoft.com/office/drawing/2014/chart" uri="{C3380CC4-5D6E-409C-BE32-E72D297353CC}">
              <c16:uniqueId val="{00000007-0DBD-475C-A290-224984A2DC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7764</c:v>
                </c:pt>
                <c:pt idx="3">
                  <c:v>7496</c:v>
                </c:pt>
                <c:pt idx="6">
                  <c:v>7305</c:v>
                </c:pt>
                <c:pt idx="9">
                  <c:v>7908</c:v>
                </c:pt>
                <c:pt idx="12">
                  <c:v>8041</c:v>
                </c:pt>
              </c:numCache>
            </c:numRef>
          </c:val>
          <c:extLst>
            <c:ext xmlns:c16="http://schemas.microsoft.com/office/drawing/2014/chart" uri="{C3380CC4-5D6E-409C-BE32-E72D297353CC}">
              <c16:uniqueId val="{00000008-0DBD-475C-A290-224984A2DC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208</c:v>
                </c:pt>
                <c:pt idx="3">
                  <c:v>209</c:v>
                </c:pt>
                <c:pt idx="6">
                  <c:v>0</c:v>
                </c:pt>
                <c:pt idx="9">
                  <c:v>0</c:v>
                </c:pt>
                <c:pt idx="12">
                  <c:v>0</c:v>
                </c:pt>
              </c:numCache>
            </c:numRef>
          </c:val>
          <c:extLst>
            <c:ext xmlns:c16="http://schemas.microsoft.com/office/drawing/2014/chart" uri="{C3380CC4-5D6E-409C-BE32-E72D297353CC}">
              <c16:uniqueId val="{00000009-0DBD-475C-A290-224984A2DC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10860</c:v>
                </c:pt>
                <c:pt idx="3">
                  <c:v>11013</c:v>
                </c:pt>
                <c:pt idx="6">
                  <c:v>11532</c:v>
                </c:pt>
                <c:pt idx="9">
                  <c:v>12872</c:v>
                </c:pt>
                <c:pt idx="12">
                  <c:v>12976</c:v>
                </c:pt>
              </c:numCache>
            </c:numRef>
          </c:val>
          <c:extLst>
            <c:ext xmlns:c16="http://schemas.microsoft.com/office/drawing/2014/chart" uri="{C3380CC4-5D6E-409C-BE32-E72D297353CC}">
              <c16:uniqueId val="{0000000A-0DBD-475C-A290-224984A2DC7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2512</c:v>
                </c:pt>
                <c:pt idx="2">
                  <c:v>#N/A</c:v>
                </c:pt>
                <c:pt idx="3">
                  <c:v>#N/A</c:v>
                </c:pt>
                <c:pt idx="4">
                  <c:v>2317</c:v>
                </c:pt>
                <c:pt idx="5">
                  <c:v>#N/A</c:v>
                </c:pt>
                <c:pt idx="6">
                  <c:v>#N/A</c:v>
                </c:pt>
                <c:pt idx="7">
                  <c:v>2178</c:v>
                </c:pt>
                <c:pt idx="8">
                  <c:v>#N/A</c:v>
                </c:pt>
                <c:pt idx="9">
                  <c:v>#N/A</c:v>
                </c:pt>
                <c:pt idx="10">
                  <c:v>4331</c:v>
                </c:pt>
                <c:pt idx="11">
                  <c:v>#N/A</c:v>
                </c:pt>
                <c:pt idx="12">
                  <c:v>#N/A</c:v>
                </c:pt>
                <c:pt idx="13">
                  <c:v>4581</c:v>
                </c:pt>
                <c:pt idx="14">
                  <c:v>#N/A</c:v>
                </c:pt>
              </c:numCache>
            </c:numRef>
          </c:val>
          <c:smooth val="0"/>
          <c:extLst>
            <c:ext xmlns:c16="http://schemas.microsoft.com/office/drawing/2014/chart" uri="{C3380CC4-5D6E-409C-BE32-E72D297353CC}">
              <c16:uniqueId val="{0000000B-0DBD-475C-A290-224984A2DC7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2479</c:v>
                </c:pt>
                <c:pt idx="1">
                  <c:v>2085</c:v>
                </c:pt>
                <c:pt idx="2">
                  <c:v>1920</c:v>
                </c:pt>
              </c:numCache>
            </c:numRef>
          </c:val>
          <c:extLst>
            <c:ext xmlns:c16="http://schemas.microsoft.com/office/drawing/2014/chart" uri="{C3380CC4-5D6E-409C-BE32-E72D297353CC}">
              <c16:uniqueId val="{00000000-F490-4352-8C6E-FE0B5B8346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139</c:v>
                </c:pt>
                <c:pt idx="1">
                  <c:v>667</c:v>
                </c:pt>
                <c:pt idx="2">
                  <c:v>847</c:v>
                </c:pt>
              </c:numCache>
            </c:numRef>
          </c:val>
          <c:extLst>
            <c:ext xmlns:c16="http://schemas.microsoft.com/office/drawing/2014/chart" uri="{C3380CC4-5D6E-409C-BE32-E72D297353CC}">
              <c16:uniqueId val="{00000001-F490-4352-8C6E-FE0B5B8346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983</c:v>
                </c:pt>
                <c:pt idx="1">
                  <c:v>317</c:v>
                </c:pt>
                <c:pt idx="2">
                  <c:v>337</c:v>
                </c:pt>
              </c:numCache>
            </c:numRef>
          </c:val>
          <c:extLst>
            <c:ext xmlns:c16="http://schemas.microsoft.com/office/drawing/2014/chart" uri="{C3380CC4-5D6E-409C-BE32-E72D297353CC}">
              <c16:uniqueId val="{00000002-F490-4352-8C6E-FE0B5B8346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{F9EE3859-630F-41C8-BCA3-4F07EA05562A}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0DC-44C5-A083-D102285343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{552FC8CE-F765-42EE-9612-25BBC6342884}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DC-44C5-A083-D102285343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{777D3C8F-94B5-45E2-9054-A17C92D33DF1}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DC-44C5-A083-D102285343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{BC76C89A-5E2E-4EA5-81EE-D4B406FEB3CB}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DC-44C5-A083-D102285343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{E2E37837-2C88-4A2C-81AE-E516D7B9873B}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DC-44C5-A083-D1022853439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{DA1E7CB4-0496-4FA3-8A68-A398A023D73C}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0DC-44C5-A083-D1022853439D}"/>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{D8591B19-8791-4B2A-B456-E2A7B3ED32DC}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0DC-44C5-A083-D1022853439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{0E6EC4C0-EBDA-4C29-A8A4-2D60FD463E80}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0DC-44C5-A083-D1022853439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{265A5F57-074A-4CC7-9621-1C1C98DE57A3}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0DC-44C5-A083-D102285343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66.099999999999994</c:v>
                </c:pt>
              </c:numCache>
            </c:numRef>
          </c:xVal>
          <c:yVal>
            <c:numRef>
              <c:f>公会計指標分析・財政指標組合せ分析表!$BP$51:$DC$51</c:f>
              <c:numCache>
                <c:formatCode>#,##0.0;"▲ "#,##0.0</c:formatCode>
                <c:ptCount val="40"/>
                <c:pt idx="16">
                  <c:v>36.9</c:v>
                </c:pt>
              </c:numCache>
            </c:numRef>
          </c:yVal>
          <c:smooth val="0"/>
          <c:extLst>
            <c:ext xmlns:c16="http://schemas.microsoft.com/office/drawing/2014/chart" uri="{C3380CC4-5D6E-409C-BE32-E72D297353CC}">
              <c16:uniqueId val="{00000009-70DC-44C5-A083-D102285343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{FE39E3FC-2443-4923-9003-3128036C400E}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0DC-44C5-A083-D102285343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{9074FB7B-F362-4FA1-AE55-BB571BC94482}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DC-44C5-A083-D102285343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{72DB644F-AAB8-4C06-9ECF-5446B35E0DC2}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DC-44C5-A083-D102285343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{8E8E7898-7E6F-4B54-A3D2-C0F2CA817999}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DC-44C5-A083-D102285343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{48E76182-53E0-4ACD-A7BA-C27408056C40}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DC-44C5-A083-D1022853439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{4ED9FE66-F495-49D0-8B9D-21AB14D72B86}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0DC-44C5-A083-D1022853439D}"/>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{E39474F4-B431-4D4C-8450-280600FC37F1}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0DC-44C5-A083-D1022853439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{CCDF909B-587E-4DEA-8408-C3AAECBB30DD}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0DC-44C5-A083-D1022853439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{2BE7664A-343B-4701-B0D2-4B9EF94D4117}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0DC-44C5-A083-D102285343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numCache>
            </c:numRef>
          </c:xVal>
          <c:yVal>
            <c:numRef>
              <c:f>公会計指標分析・財政指標組合せ分析表!$BP$55:$DC$55</c:f>
              <c:numCache>
                <c:formatCode>#,##0.0;"▲ "#,##0.0</c:formatCode>
                <c:ptCount val="40"/>
                <c:pt idx="16">
                  <c:v>21</c:v>
                </c:pt>
              </c:numCache>
            </c:numRef>
          </c:yVal>
          <c:smooth val="0"/>
          <c:extLst>
            <c:ext xmlns:c16="http://schemas.microsoft.com/office/drawing/2014/chart" uri="{C3380CC4-5D6E-409C-BE32-E72D297353CC}">
              <c16:uniqueId val="{00000013-70DC-44C5-A083-D1022853439D}"/>
            </c:ext>
          </c:extLst>
        </c:ser>
        <c:dLbls>
          <c:showLegendKey val="0"/>
          <c:showVal val="1"/>
          <c:showCatName val="0"/>
          <c:showSerName val="0"/>
          <c:showPercent val="0"/>
          <c:showBubbleSize val="0"/>
        </c:dLbls>
        <c:axId val="46179840"/>
        <c:axId val="46181760"/>
      </c:scatterChart>
      <c:valAx>
        <c:axId val="46179840"/>
        <c:scaling>
          <c:orientation val="minMax"/>
          <c:max val="67"/>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{F7213B87-EEBC-4A1C-9BA0-5090CBB65A3A}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BF2-4AF4-88F4-3B3E68370D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{9F87D67C-1409-4D2B-9FE7-6B2727BBFFED}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F2-4AF4-88F4-3B3E68370D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{14D89D66-4842-476F-812F-896CCF1DCE5C}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F2-4AF4-88F4-3B3E68370D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{8F6569D1-7EDE-43C0-8B92-D8E424A7C1A8}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F2-4AF4-88F4-3B3E68370D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{31D836C9-0501-4139-A32B-E989D794FB62}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F2-4AF4-88F4-3B3E68370DA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{5DAE4E1B-1951-4F85-8015-12A473784527}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BF2-4AF4-88F4-3B3E68370DA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{BE2FF70F-2AB0-4163-A4B8-ECB507D892A3}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BF2-4AF4-88F4-3B3E68370DA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{0B337163-6CF3-41C0-82A6-94546759150E}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BF2-4AF4-88F4-3B3E68370DA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{8848AE9B-A693-4484-AEAB-BE8415032466}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BF2-4AF4-88F4-3B3E68370D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c:v>
                </c:pt>
                <c:pt idx="16">
                  <c:v>6.3</c:v>
                </c:pt>
                <c:pt idx="24">
                  <c:v>7.2</c:v>
                </c:pt>
                <c:pt idx="32">
                  <c:v>7.9</c:v>
                </c:pt>
              </c:numCache>
            </c:numRef>
          </c:xVal>
          <c:yVal>
            <c:numRef>
              <c:f>公会計指標分析・財政指標組合せ分析表!$BP$73:$DC$73</c:f>
              <c:numCache>
                <c:formatCode>#,##0.0;"▲ "#,##0.0</c:formatCode>
                <c:ptCount val="40"/>
                <c:pt idx="0">
                  <c:v>43.8</c:v>
                </c:pt>
                <c:pt idx="8">
                  <c:v>39.1</c:v>
                </c:pt>
                <c:pt idx="16">
                  <c:v>36.9</c:v>
                </c:pt>
                <c:pt idx="24">
                  <c:v>73.3</c:v>
                </c:pt>
                <c:pt idx="32">
                  <c:v>76.900000000000006</c:v>
                </c:pt>
              </c:numCache>
            </c:numRef>
          </c:yVal>
          <c:smooth val="0"/>
          <c:extLst>
            <c:ext xmlns:c16="http://schemas.microsoft.com/office/drawing/2014/chart" uri="{C3380CC4-5D6E-409C-BE32-E72D297353CC}">
              <c16:uniqueId val="{00000009-9BF2-4AF4-88F4-3B3E68370D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{2B40FF5D-DE47-4BD0-B943-7F73658D874B}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BF2-4AF4-88F4-3B3E68370D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{2E7008F8-3BFF-473F-9BA7-FA6291DA5D82}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F2-4AF4-88F4-3B3E68370D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{E0F8038E-2023-41CD-9897-580F0A6E29EF}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F2-4AF4-88F4-3B3E68370D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{B9B02AD1-E5FC-4E53-A22F-5659DB22D505}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F2-4AF4-88F4-3B3E68370D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{03249D19-7604-4B57-B604-7F957BD77C08}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F2-4AF4-88F4-3B3E68370DA5}"/>
                </c:ext>
              </c:extLst>
            </c:dLbl>
            <c:dLbl>
              <c:idx val="8"/>
              <c:layout>
                <c:manualLayout>
                  <c:x val="-3.1697991619110633E-2"/>
                  <c:y val="-6.161865105106010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{AB287C03-0543-46EA-9820-DA4640E18F6D}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BF2-4AF4-88F4-3B3E68370DA5}"/>
                </c:ext>
              </c:extLst>
            </c:dLbl>
            <c:dLbl>
              <c:idx val="16"/>
              <c:layout>
                <c:manualLayout>
                  <c:x val="-4.5160355153971342E-2"/>
                  <c:y val="-6.866464781660758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{F1392C61-C3B9-4F31-8291-C52B6A6BB585}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BF2-4AF4-88F4-3B3E68370DA5}"/>
                </c:ext>
              </c:extLst>
            </c:dLbl>
            <c:dLbl>
              <c:idx val="24"/>
              <c:layout>
                <c:manualLayout>
                  <c:x val="-1.8235628084250059E-2"/>
                  <c:y val="-6.969433669404968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{7FC281F8-7BB6-40E1-8B91-91639E1185B0}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BF2-4AF4-88F4-3B3E68370DA5}"/>
                </c:ext>
              </c:extLst>
            </c:dLbl>
            <c:dLbl>
              <c:idx val="32"/>
              <c:layout>
                <c:manualLayout>
                  <c:x val="-3.1697991619110633E-2"/>
                  <c:y val="-4.968861030188909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{6DBFF930-E01E-4E0A-ADEE-F00F3A7B3A26}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BF2-4AF4-88F4-3B3E68370D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9BF2-4AF4-88F4-3B3E68370DA5}"/>
            </c:ext>
          </c:extLst>
        </c:ser>
        <c:dLbls>
          <c:showLegendKey val="0"/>
          <c:showVal val="1"/>
          <c:showCatName val="0"/>
          <c:showSerName val="0"/>
          <c:showPercent val="0"/>
          <c:showBubbleSize val="0"/>
        </c:dLbls>
        <c:axId val="84219776"/>
        <c:axId val="84234240"/>
      </c:scatterChart>
      <c:valAx>
        <c:axId val="84219776"/>
        <c:scaling>
          <c:orientation val="minMax"/>
          <c:max val="8.1"/>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％で、前年度に比べて</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ポイント悪化した。</a:t>
          </a:r>
        </a:p>
        <a:p>
          <a:r>
            <a:rPr kumimoji="1" lang="ja-JP" altLang="en-US" sz="1400">
              <a:latin typeface="ＭＳ ゴシック" pitchFamily="49" charset="-128"/>
              <a:ea typeface="ＭＳ ゴシック" pitchFamily="49" charset="-128"/>
            </a:rPr>
            <a:t>　主な要因としては算入公債費等の額が減少してることが挙げられる。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単年度で比較すると良くなっているが、３ヶ年平均で算出するので前年度の算定比率と比較して悪化しているという結果になっている。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今後は元利償還金と算入公債費等のバランスをより考慮し、算入公債費率が高い地方債を活用するなどして、実質公債費率の改善に努める。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76.9</a:t>
          </a:r>
          <a:r>
            <a:rPr kumimoji="1" lang="ja-JP" altLang="en-US" sz="1400">
              <a:latin typeface="ＭＳ ゴシック" pitchFamily="49" charset="-128"/>
              <a:ea typeface="ＭＳ ゴシック" pitchFamily="49" charset="-128"/>
            </a:rPr>
            <a:t>％で、前年度に比べて</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ポイント悪化した。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主な要因は、全体的に地方債の残高が増加傾向にあることが挙げられる。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年度に関しては、償還額を大幅に超える地方債の借入は行わなかったため、ほぼ横ばいであるが、次年度以降は償還額を超える借入が発生する見込みである。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ような状況に対応するため、交付税算入の有利な起債の活用や、減債基金を積み立てるなど、充当可能財源等を増やす取組を積極的に行い、全体的なバランスをとるなど、将来負担比率の適正な維持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奈良県田原本町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165,314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180,797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213,797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今後見込まれる地方債償還の増加に対応し、弾力的な町財政を運営できるよう、全般的な基金の積み立てに努める。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福祉基金については、運用益である利息を福祉関係の事業などに活用する果実運用型基金として運用している。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ふるさと応援基金については、寄附の際選択いただいた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「子育ての願いをかなえるまちづくり」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「健康で安心な暮らしを支えるまちづくり」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「潤いや喜びを与える学びとスポーツのまちづくり」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「安全で快適な暮らしを支えるまちづくり」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「賑わいと活力あふれるまちづくり」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の５つのメニューに沿った事業を実施するのに活用する。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千円の増となっている。主な要因は、ふるさと応援寄附金に伴う基金への積み立てで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千円の増、ふるさと応援基金の取り崩しで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千円の減となったからである。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福祉基金については現在の残高を維持していく。ふるさと応援基金については、毎年度積立額と取崩額を同額程度見込み、現在の残高を維持していく。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165,314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千円の減となっている。主な要因は、財源調整のための取り崩しを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千円おこなったためである。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財政調整基金のについては現在の残高を維持し、今後、大規模な投資的経費が必要になるときのために、適正に運用していく。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180,797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千円の増となっている。主な要因は、ごみ処理広域化施設整備補助金を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202,472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千円、大和川流域総合治水対策事業の公債費県補助金を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今後、広域ごみ処理施設の償還が多額となることから、平成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年度にかけて計画的に取り崩しを実施する。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1B9F86C-C940-4D37-A899-6F961AD99F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5252DB6-C43D-4B5A-868D-4C7C1E0462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4687E0A-BE31-44F9-A01F-4D397D3A91E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E413E79-032C-4F97-AE1F-621B9067B657}"/>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91C3332-B57A-40D5-B489-19DF21D9E50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5131B9F-E195-41FA-B928-736C553922C5}"/>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23C3680-F5F3-4916-9A7D-6B9FC3621928}"/>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C4E2DEF-575F-4891-989D-E6607C30E5A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A216294-583D-4CAD-AD4E-25C67C5A44A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B7CB2B1-F4FF-485B-A514-969F1CD647DC}"/>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47230CB-4059-44D7-AFB1-67B23042236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89F71A5-2C6D-466E-AA3E-1B6FF86E70EC}"/>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31,967
31,732
21.09
12,041,934
11,382,886
645,602
7,111,037
12,976,457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A091F10-9C8B-4C1E-9AB3-B4CE5FCF7F7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2CDC08C-7012-40F0-B15F-4C7FE7775566}"/>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B1C10BA-6A83-420E-9EF7-AF686A31B33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9BD5CA3-2CE8-4421-BB51-52A7EB90948D}"/>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15CA9C5-A398-4B87-BDE0-9D3A54592E95}"/>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7CCDD36-F372-49FB-8531-3AFF11675129}"/>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7EB7B5D-56C1-4EB6-9D07-65C94E03A1C6}"/>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FA330E5-52A4-4729-958A-9839F9FDE425}"/>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58B6C36-A8E0-4C34-903C-204107323EE4}"/>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4061AF9-05FF-48A9-B75A-70CCCB89FD5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29444BD-9E24-40B6-91CF-BA325FF65647}"/>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166C5CF-FA07-4C7F-9296-2FDB7D991AD3}"/>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06F41F8-445B-408B-9B2F-54ACCB147E4A}"/>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2B2B990-BFFB-4F53-B3ED-EDA89ADAC85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51D8379-2223-41DB-A875-1ADF9D32CDD5}"/>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EE849DE-2EA4-4C36-BC19-20D8B0006FD6}"/>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F2B8BC2-D0DA-4F4B-9B8C-4D9A9DDB469F}"/>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FAE449D7-E295-4E52-8B77-B3ED42E0788D}"/>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F4A00FA6-2BF7-44D1-AC4F-80F68AE85266}"/>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64AF672-5421-46CD-ACE4-E401E8D9891F}"/>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64060392-5663-4EB8-B610-680823493167}"/>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B8047E92-E00D-4874-93D1-D4123F3AD3F8}"/>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195999FD-669D-4232-8367-A96AAC93A15C}"/>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B8F2D63F-E739-4722-AB24-3ADB858A3D52}"/>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60559EFD-BCA2-491F-B04E-34DA8F9772F3}"/>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39755338-96E6-491B-A582-0087CD9A803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1E1EFB31-70CC-4E49-B095-0F050BD31A3B}"/>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69B89FEB-B1B3-43F8-9EB9-E64B652AC06C}"/>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1971D15B-A0AF-40A2-8EBA-C741800417D6}"/>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FCCC579B-E771-400D-BBA5-979317A99C97}"/>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71569F2A-71F7-4085-BAA3-49FFCD09F2B3}"/>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5874CDB3-B463-4DF0-A48C-746B6BEBE83B}"/>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DA1E17DC-AFCF-4936-90FE-46C2758783A8}"/>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3D64A12E-30A0-4935-82C0-4B335D21FF55}"/>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有形固定資産減価償却率は類似団体より高い水準にある。令和２年度より個別施設計画の策定を予定しており、当該計画に基づいた適切な施設の維持管理を目指していく。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AF995114-F5E8-423F-A95F-90B860AC37BC}"/>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79CAD836-6A0E-4466-87EC-3F954CB7071F}"/>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D338F04A-2F53-4E21-B67E-BC45C10F3A5C}"/>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12231F66-7CA6-434F-A879-DF5B5A458E98}"/>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65B88430-5459-49FE-9470-D3751FE8361D}"/>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F9FE13D4-9F2C-49D8-8476-803E4B425B01}"/>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E5BF1371-CDD3-4B3D-9384-9F53097EA24A}"/>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987D1EA3-7198-48CA-8BA5-932D47D62C2A}"/>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26F6E626-90D0-4DEF-BB34-9044D2D6CB3E}"/>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6AE396FC-EB79-464E-A642-DDAC55E5BF2F}"/>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44535C56-DA13-4BF6-8189-E29A56648C86}"/>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B279B70B-76E0-41FB-B516-C7FFC7A1FC1E}"/>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F78D3D61-DC76-43D4-ADE6-8122D79BA999}"/>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961442BE-A3B1-466C-8F69-79CB93010D9A}"/>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8CDC6A95-E3AB-417B-BFCA-80D592AC19BF}"/>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B68975E2-065E-4DED-B31D-497B94D2A213}"/>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0757D4E0-E063-4F8E-99C0-604C64CCA946}"/>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5BC4C4E9-24CC-4C6C-AB58-5223D0278978}"/>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id="{F95F9962-4B26-4EAE-A667-74E7B5095F17}"/>
            </a:ext>
          </a:extLst>
        </xdr:cNvPr>
        <xdr:cNvCxnSpPr/>
      </xdr:nvCxnSpPr>
      <xdr:spPr>
        <a:xfrm flipV="1">
          <a:off x="4760595" y="4634865"/>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id="{527C9BA5-C391-44AE-9190-3FC115861146}"/>
            </a:ext>
          </a:extLst>
        </xdr:cNvPr>
        <xdr:cNvSpPr txBox="1"/>
      </xdr:nvSpPr>
      <xdr:spPr>
        <a:xfrm>
          <a:off x="4813300" y="606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id="{C80FDEDC-E120-4CD1-9DA7-061895E3556D}"/>
            </a:ext>
          </a:extLst>
        </xdr:cNvPr>
        <xdr:cNvCxnSpPr/>
      </xdr:nvCxnSpPr>
      <xdr:spPr>
        <a:xfrm>
          <a:off x="4673600" y="606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id="{42EBCA3A-25EC-4229-A25E-9B9B6FB93AB5}"/>
            </a:ext>
          </a:extLst>
        </xdr:cNvPr>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id="{48E420B8-6216-46D7-B5BF-5738FE6E9D3B}"/>
            </a:ext>
          </a:extLst>
        </xdr:cNvPr>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a:extLst>
            <a:ext uri="{FF2B5EF4-FFF2-40B4-BE49-F238E27FC236}">
              <a16:creationId xmlns:a16="http://schemas.microsoft.com/office/drawing/2014/main" id="{998B9B4A-26B5-4136-A753-93539AFD10B1}"/>
            </a:ext>
          </a:extLst>
        </xdr:cNvPr>
        <xdr:cNvSpPr txBox="1"/>
      </xdr:nvSpPr>
      <xdr:spPr>
        <a:xfrm>
          <a:off x="4813300" y="5370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id="{2AB697A9-BC84-4771-827A-9AD614F8C163}"/>
            </a:ext>
          </a:extLst>
        </xdr:cNvPr>
        <xdr:cNvSpPr/>
      </xdr:nvSpPr>
      <xdr:spPr>
        <a:xfrm>
          <a:off x="4711700" y="539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id="{47A7FCFE-88EB-47AD-8CCC-331A191CEBA6}"/>
            </a:ext>
          </a:extLst>
        </xdr:cNvPr>
        <xdr:cNvSpPr/>
      </xdr:nvSpPr>
      <xdr:spPr>
        <a:xfrm>
          <a:off x="4000500" y="542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id="{D097DF60-5261-4928-B6DA-3E5E211E8385}"/>
            </a:ext>
          </a:extLst>
        </xdr:cNvPr>
        <xdr:cNvSpPr/>
      </xdr:nvSpPr>
      <xdr:spPr>
        <a:xfrm>
          <a:off x="3238500" y="54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a16="http://schemas.microsoft.com/office/drawing/2014/main" id="{2C7C85E5-6A24-431E-A7C5-FA55A1DB5FC6}"/>
            </a:ext>
          </a:extLst>
        </xdr:cNvPr>
        <xdr:cNvSpPr/>
      </xdr:nvSpPr>
      <xdr:spPr>
        <a:xfrm>
          <a:off x="2476500" y="5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E41CBF7-DAFC-425E-9F6F-621BB18EC3DF}"/>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0E1730C-EF6E-426F-8AB3-599F380B7A6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393BD26-B82B-4A11-BED6-5A28EEAC50E5}"/>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8B1DEF6-290F-43E3-A39E-4654C3FD4E8F}"/>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C1D5AD5-7427-438B-9F48-B26FF56C865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32748</xdr:rowOff>
    </xdr:from>
    <xdr:to>
      <xdr:col>15</xdr:col>
      <xdr:colOff>187325</xdr:colOff>
      <xdr:row>30</xdr:row>
      <xdr:rowOff>134348</xdr:rowOff>
    </xdr:to>
    <xdr:sp macro="" textlink="">
      <xdr:nvSpPr>
        <xdr:cNvPr id="81" name="楕円 80">
          <a:extLst>
            <a:ext uri="{FF2B5EF4-FFF2-40B4-BE49-F238E27FC236}">
              <a16:creationId xmlns:a16="http://schemas.microsoft.com/office/drawing/2014/main" id="{AB1C0A0F-FD33-40F8-AF90-3498B54C0D49}"/>
            </a:ext>
          </a:extLst>
        </xdr:cNvPr>
        <xdr:cNvSpPr/>
      </xdr:nvSpPr>
      <xdr:spPr>
        <a:xfrm>
          <a:off x="3238500" y="51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54718</xdr:rowOff>
    </xdr:from>
    <xdr:ext cx="405111" cy="259045"/>
    <xdr:sp macro="" textlink="">
      <xdr:nvSpPr>
        <xdr:cNvPr id="82" name="n_1aveValue有形固定資産減価償却率">
          <a:extLst>
            <a:ext uri="{FF2B5EF4-FFF2-40B4-BE49-F238E27FC236}">
              <a16:creationId xmlns:a16="http://schemas.microsoft.com/office/drawing/2014/main" id="{65BEDAC3-2C72-48C2-9A8A-147C89A9FACA}"/>
            </a:ext>
          </a:extLst>
        </xdr:cNvPr>
        <xdr:cNvSpPr txBox="1"/>
      </xdr:nvSpPr>
      <xdr:spPr>
        <a:xfrm>
          <a:off x="3836044" y="5198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83" name="n_2aveValue有形固定資産減価償却率">
          <a:extLst>
            <a:ext uri="{FF2B5EF4-FFF2-40B4-BE49-F238E27FC236}">
              <a16:creationId xmlns:a16="http://schemas.microsoft.com/office/drawing/2014/main" id="{8543582C-D879-401D-A2E2-586C221BAEBA}"/>
            </a:ext>
          </a:extLst>
        </xdr:cNvPr>
        <xdr:cNvSpPr txBox="1"/>
      </xdr:nvSpPr>
      <xdr:spPr>
        <a:xfrm>
          <a:off x="3086744" y="557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84" name="n_3aveValue有形固定資産減価償却率">
          <a:extLst>
            <a:ext uri="{FF2B5EF4-FFF2-40B4-BE49-F238E27FC236}">
              <a16:creationId xmlns:a16="http://schemas.microsoft.com/office/drawing/2014/main" id="{49A9867A-EEC1-433B-9919-37A1C0E6CC59}"/>
            </a:ext>
          </a:extLst>
        </xdr:cNvPr>
        <xdr:cNvSpPr txBox="1"/>
      </xdr:nvSpPr>
      <xdr:spPr>
        <a:xfrm>
          <a:off x="2324744" y="534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150875</xdr:rowOff>
    </xdr:from>
    <xdr:ext cx="405111" cy="259045"/>
    <xdr:sp macro="" textlink="">
      <xdr:nvSpPr>
        <xdr:cNvPr id="85" name="n_2mainValue有形固定資産減価償却率">
          <a:extLst>
            <a:ext uri="{FF2B5EF4-FFF2-40B4-BE49-F238E27FC236}">
              <a16:creationId xmlns:a16="http://schemas.microsoft.com/office/drawing/2014/main" id="{3D564AFD-F8BE-4A38-8D4D-CC813F42CBD9}"/>
            </a:ext>
          </a:extLst>
        </xdr:cNvPr>
        <xdr:cNvSpPr txBox="1"/>
      </xdr:nvSpPr>
      <xdr:spPr>
        <a:xfrm>
          <a:off x="3086744" y="495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a:extLst>
            <a:ext uri="{FF2B5EF4-FFF2-40B4-BE49-F238E27FC236}">
              <a16:creationId xmlns:a16="http://schemas.microsoft.com/office/drawing/2014/main" id="{0B31E2B6-58DA-4602-8A12-05E3C6535B78}"/>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7" name="正方形/長方形 86">
          <a:extLst>
            <a:ext uri="{FF2B5EF4-FFF2-40B4-BE49-F238E27FC236}">
              <a16:creationId xmlns:a16="http://schemas.microsoft.com/office/drawing/2014/main" id="{212A277F-8230-4564-8006-4A722B8FD4C3}"/>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8" name="正方形/長方形 87">
          <a:extLst>
            <a:ext uri="{FF2B5EF4-FFF2-40B4-BE49-F238E27FC236}">
              <a16:creationId xmlns:a16="http://schemas.microsoft.com/office/drawing/2014/main" id="{37AA54A1-40AD-4447-8F51-82837CFB647E}"/>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a:extLst>
            <a:ext uri="{FF2B5EF4-FFF2-40B4-BE49-F238E27FC236}">
              <a16:creationId xmlns:a16="http://schemas.microsoft.com/office/drawing/2014/main" id="{2724D8DF-C6BB-47E3-BDA5-81ECBD7C313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a:extLst>
            <a:ext uri="{FF2B5EF4-FFF2-40B4-BE49-F238E27FC236}">
              <a16:creationId xmlns:a16="http://schemas.microsoft.com/office/drawing/2014/main" id="{B19E35B9-2F83-4637-AD2F-A4220277EDE4}"/>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a:extLst>
            <a:ext uri="{FF2B5EF4-FFF2-40B4-BE49-F238E27FC236}">
              <a16:creationId xmlns:a16="http://schemas.microsoft.com/office/drawing/2014/main" id="{492716B7-F389-4B3C-B956-20D627E0C244}"/>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a:extLst>
            <a:ext uri="{FF2B5EF4-FFF2-40B4-BE49-F238E27FC236}">
              <a16:creationId xmlns:a16="http://schemas.microsoft.com/office/drawing/2014/main" id="{67BB49FB-8B4C-4D14-898B-C5DCC6394BB3}"/>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a:extLst>
            <a:ext uri="{FF2B5EF4-FFF2-40B4-BE49-F238E27FC236}">
              <a16:creationId xmlns:a16="http://schemas.microsoft.com/office/drawing/2014/main" id="{59957B76-032A-43C5-B8BF-E9ED004D4B9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a:extLst>
            <a:ext uri="{FF2B5EF4-FFF2-40B4-BE49-F238E27FC236}">
              <a16:creationId xmlns:a16="http://schemas.microsoft.com/office/drawing/2014/main" id="{676ABA9E-7B78-4FFC-BF19-0F0F7AC1D12C}"/>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BD99190D-284A-4F38-B29C-B8142E54B92B}"/>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0900F609-A9CD-4A0C-9B5A-16E3A596B132}"/>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47A485AA-4532-4CD8-A542-9829AF8D3527}"/>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a:extLst>
            <a:ext uri="{FF2B5EF4-FFF2-40B4-BE49-F238E27FC236}">
              <a16:creationId xmlns:a16="http://schemas.microsoft.com/office/drawing/2014/main" id="{823604CA-3CD9-4FDB-BBB3-84C6C68B3038}"/>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道路新設改良や橋りょう長寿命化の他、流域貯留施設や中学校給食施設、清掃工場の解体などに地方債の借入を行った。今後も学校の空調整備や幼稚園の耐震補強などがあり、地方債残高は高い水準を維持することが見込まれることから、債務償還比率も類似団体に比べて高い水準が続く予定である。</a:t>
          </a: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82FEBED4-DA10-4606-9512-F430DB63D798}"/>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C59C930A-DF21-4D0B-8ABF-A4D888F773EB}"/>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1" name="直線コネクタ 100">
          <a:extLst>
            <a:ext uri="{FF2B5EF4-FFF2-40B4-BE49-F238E27FC236}">
              <a16:creationId xmlns:a16="http://schemas.microsoft.com/office/drawing/2014/main" id="{7CE749C2-FD3B-4EC9-AC3E-145072CEE38D}"/>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2" name="テキスト ボックス 101">
          <a:extLst>
            <a:ext uri="{FF2B5EF4-FFF2-40B4-BE49-F238E27FC236}">
              <a16:creationId xmlns:a16="http://schemas.microsoft.com/office/drawing/2014/main" id="{D680A240-0405-4A22-A799-2B567B29614E}"/>
            </a:ext>
          </a:extLst>
        </xdr:cNvPr>
        <xdr:cNvSpPr txBox="1"/>
      </xdr:nvSpPr>
      <xdr:spPr>
        <a:xfrm>
          <a:off x="10931403" y="58148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3" name="直線コネクタ 102">
          <a:extLst>
            <a:ext uri="{FF2B5EF4-FFF2-40B4-BE49-F238E27FC236}">
              <a16:creationId xmlns:a16="http://schemas.microsoft.com/office/drawing/2014/main" id="{3FEF9C78-9C98-40BB-9307-6AE29E7CC964}"/>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04" name="テキスト ボックス 103">
          <a:extLst>
            <a:ext uri="{FF2B5EF4-FFF2-40B4-BE49-F238E27FC236}">
              <a16:creationId xmlns:a16="http://schemas.microsoft.com/office/drawing/2014/main" id="{E740C267-A025-4FE8-8172-0AEC1135FBDA}"/>
            </a:ext>
          </a:extLst>
        </xdr:cNvPr>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5" name="直線コネクタ 104">
          <a:extLst>
            <a:ext uri="{FF2B5EF4-FFF2-40B4-BE49-F238E27FC236}">
              <a16:creationId xmlns:a16="http://schemas.microsoft.com/office/drawing/2014/main" id="{BA0C5C7A-F432-4459-9585-97E763928316}"/>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6" name="テキスト ボックス 105">
          <a:extLst>
            <a:ext uri="{FF2B5EF4-FFF2-40B4-BE49-F238E27FC236}">
              <a16:creationId xmlns:a16="http://schemas.microsoft.com/office/drawing/2014/main" id="{6AEC2E8D-E3FD-47A7-A3C8-FDD70D103D51}"/>
            </a:ext>
          </a:extLst>
        </xdr:cNvPr>
        <xdr:cNvSpPr txBox="1"/>
      </xdr:nvSpPr>
      <xdr:spPr>
        <a:xfrm>
          <a:off x="10756676" y="4951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7" name="直線コネクタ 106">
          <a:extLst>
            <a:ext uri="{FF2B5EF4-FFF2-40B4-BE49-F238E27FC236}">
              <a16:creationId xmlns:a16="http://schemas.microsoft.com/office/drawing/2014/main" id="{8670DC7A-B7A8-42AC-9539-BBF6F5D40911}"/>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08" name="テキスト ボックス 107">
          <a:extLst>
            <a:ext uri="{FF2B5EF4-FFF2-40B4-BE49-F238E27FC236}">
              <a16:creationId xmlns:a16="http://schemas.microsoft.com/office/drawing/2014/main" id="{954324B3-4CB0-4949-9884-A38175C7CB5E}"/>
            </a:ext>
          </a:extLst>
        </xdr:cNvPr>
        <xdr:cNvSpPr txBox="1"/>
      </xdr:nvSpPr>
      <xdr:spPr>
        <a:xfrm>
          <a:off x="10756676" y="4519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a:extLst>
            <a:ext uri="{FF2B5EF4-FFF2-40B4-BE49-F238E27FC236}">
              <a16:creationId xmlns:a16="http://schemas.microsoft.com/office/drawing/2014/main" id="{3B29B499-2E50-45E1-A9D6-07E8FCC514E3}"/>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0" name="テキスト ボックス 109">
          <a:extLst>
            <a:ext uri="{FF2B5EF4-FFF2-40B4-BE49-F238E27FC236}">
              <a16:creationId xmlns:a16="http://schemas.microsoft.com/office/drawing/2014/main" id="{2F91422F-A5FF-4D66-87C1-CCE4233A13A1}"/>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比率グラフ枠">
          <a:extLst>
            <a:ext uri="{FF2B5EF4-FFF2-40B4-BE49-F238E27FC236}">
              <a16:creationId xmlns:a16="http://schemas.microsoft.com/office/drawing/2014/main" id="{AE6C83E6-0B47-48AD-B283-D956840B04EE}"/>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12" name="直線コネクタ 111">
          <a:extLst>
            <a:ext uri="{FF2B5EF4-FFF2-40B4-BE49-F238E27FC236}">
              <a16:creationId xmlns:a16="http://schemas.microsoft.com/office/drawing/2014/main" id="{C0BA1FA0-28A7-417C-B5A2-06885C5DD2B6}"/>
            </a:ext>
          </a:extLst>
        </xdr:cNvPr>
        <xdr:cNvCxnSpPr/>
      </xdr:nvCxnSpPr>
      <xdr:spPr>
        <a:xfrm flipV="1">
          <a:off x="14793595" y="4599025"/>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3" name="債務償還比率最小値テキスト">
          <a:extLst>
            <a:ext uri="{FF2B5EF4-FFF2-40B4-BE49-F238E27FC236}">
              <a16:creationId xmlns:a16="http://schemas.microsoft.com/office/drawing/2014/main" id="{1A9CCC0F-002D-41C9-B420-26731DFAEDCE}"/>
            </a:ext>
          </a:extLst>
        </xdr:cNvPr>
        <xdr:cNvSpPr txBox="1"/>
      </xdr:nvSpPr>
      <xdr:spPr>
        <a:xfrm>
          <a:off x="14846300" y="5912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4" name="直線コネクタ 113">
          <a:extLst>
            <a:ext uri="{FF2B5EF4-FFF2-40B4-BE49-F238E27FC236}">
              <a16:creationId xmlns:a16="http://schemas.microsoft.com/office/drawing/2014/main" id="{5D993CB3-7002-441B-A8C0-B2518C4ABDCB}"/>
            </a:ext>
          </a:extLst>
        </xdr:cNvPr>
        <xdr:cNvCxnSpPr/>
      </xdr:nvCxnSpPr>
      <xdr:spPr>
        <a:xfrm>
          <a:off x="14706600" y="590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15" name="債務償還比率最大値テキスト">
          <a:extLst>
            <a:ext uri="{FF2B5EF4-FFF2-40B4-BE49-F238E27FC236}">
              <a16:creationId xmlns:a16="http://schemas.microsoft.com/office/drawing/2014/main" id="{AD9C3D8C-0A1C-46D4-8230-1B9F716AD00A}"/>
            </a:ext>
          </a:extLst>
        </xdr:cNvPr>
        <xdr:cNvSpPr txBox="1"/>
      </xdr:nvSpPr>
      <xdr:spPr>
        <a:xfrm>
          <a:off x="14846300" y="43742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16" name="直線コネクタ 115">
          <a:extLst>
            <a:ext uri="{FF2B5EF4-FFF2-40B4-BE49-F238E27FC236}">
              <a16:creationId xmlns:a16="http://schemas.microsoft.com/office/drawing/2014/main" id="{1231F921-F6A5-4742-99B1-27D9F5C1342F}"/>
            </a:ext>
          </a:extLst>
        </xdr:cNvPr>
        <xdr:cNvCxnSpPr/>
      </xdr:nvCxnSpPr>
      <xdr:spPr>
        <a:xfrm>
          <a:off x="14706600" y="4599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17" name="債務償還比率平均値テキスト">
          <a:extLst>
            <a:ext uri="{FF2B5EF4-FFF2-40B4-BE49-F238E27FC236}">
              <a16:creationId xmlns:a16="http://schemas.microsoft.com/office/drawing/2014/main" id="{F611AE7F-CAA5-4521-9AE8-4FCBC24516C8}"/>
            </a:ext>
          </a:extLst>
        </xdr:cNvPr>
        <xdr:cNvSpPr txBox="1"/>
      </xdr:nvSpPr>
      <xdr:spPr>
        <a:xfrm>
          <a:off x="14846300" y="532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18" name="フローチャート: 判断 117">
          <a:extLst>
            <a:ext uri="{FF2B5EF4-FFF2-40B4-BE49-F238E27FC236}">
              <a16:creationId xmlns:a16="http://schemas.microsoft.com/office/drawing/2014/main" id="{816BA7AA-0A41-46E5-802C-382E0C2E71DE}"/>
            </a:ext>
          </a:extLst>
        </xdr:cNvPr>
        <xdr:cNvSpPr/>
      </xdr:nvSpPr>
      <xdr:spPr>
        <a:xfrm>
          <a:off x="14744700" y="534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19" name="フローチャート: 判断 118">
          <a:extLst>
            <a:ext uri="{FF2B5EF4-FFF2-40B4-BE49-F238E27FC236}">
              <a16:creationId xmlns:a16="http://schemas.microsoft.com/office/drawing/2014/main" id="{23CC59EA-16DD-43F0-9CA4-7CB3799FE24A}"/>
            </a:ext>
          </a:extLst>
        </xdr:cNvPr>
        <xdr:cNvSpPr/>
      </xdr:nvSpPr>
      <xdr:spPr>
        <a:xfrm>
          <a:off x="14033500" y="534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E084206C-734B-483F-BF55-15888736853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B6114458-829D-4A89-9813-A29847B3CA8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21B533AF-1AB4-489A-905C-522CF423AC2D}"/>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C321AB25-F897-44B6-AA70-7E309CB307A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9AAABBE3-10F5-45F2-93B6-7A834CA6003A}"/>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23175</xdr:rowOff>
    </xdr:from>
    <xdr:to>
      <xdr:col>76</xdr:col>
      <xdr:colOff>73025</xdr:colOff>
      <xdr:row>29</xdr:row>
      <xdr:rowOff>124775</xdr:rowOff>
    </xdr:to>
    <xdr:sp macro="" textlink="">
      <xdr:nvSpPr>
        <xdr:cNvPr id="125" name="楕円 124">
          <a:extLst>
            <a:ext uri="{FF2B5EF4-FFF2-40B4-BE49-F238E27FC236}">
              <a16:creationId xmlns:a16="http://schemas.microsoft.com/office/drawing/2014/main" id="{922B1C09-C875-42AF-877F-8EABEE784D48}"/>
            </a:ext>
          </a:extLst>
        </xdr:cNvPr>
        <xdr:cNvSpPr/>
      </xdr:nvSpPr>
      <xdr:spPr>
        <a:xfrm>
          <a:off x="14744700" y="499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46052</xdr:rowOff>
    </xdr:from>
    <xdr:ext cx="469744" cy="259045"/>
    <xdr:sp macro="" textlink="">
      <xdr:nvSpPr>
        <xdr:cNvPr id="126" name="債務償還比率該当値テキスト">
          <a:extLst>
            <a:ext uri="{FF2B5EF4-FFF2-40B4-BE49-F238E27FC236}">
              <a16:creationId xmlns:a16="http://schemas.microsoft.com/office/drawing/2014/main" id="{980EEFC0-1A91-4913-8096-D04BF9F15404}"/>
            </a:ext>
          </a:extLst>
        </xdr:cNvPr>
        <xdr:cNvSpPr txBox="1"/>
      </xdr:nvSpPr>
      <xdr:spPr>
        <a:xfrm>
          <a:off x="14846300" y="484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28011</xdr:rowOff>
    </xdr:from>
    <xdr:to>
      <xdr:col>72</xdr:col>
      <xdr:colOff>123825</xdr:colOff>
      <xdr:row>29</xdr:row>
      <xdr:rowOff>129611</xdr:rowOff>
    </xdr:to>
    <xdr:sp macro="" textlink="">
      <xdr:nvSpPr>
        <xdr:cNvPr id="127" name="楕円 126">
          <a:extLst>
            <a:ext uri="{FF2B5EF4-FFF2-40B4-BE49-F238E27FC236}">
              <a16:creationId xmlns:a16="http://schemas.microsoft.com/office/drawing/2014/main" id="{627B840D-5124-4845-9398-9CB05309AE5D}"/>
            </a:ext>
          </a:extLst>
        </xdr:cNvPr>
        <xdr:cNvSpPr/>
      </xdr:nvSpPr>
      <xdr:spPr>
        <a:xfrm>
          <a:off x="14033500" y="500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73975</xdr:rowOff>
    </xdr:from>
    <xdr:to>
      <xdr:col>76</xdr:col>
      <xdr:colOff>22225</xdr:colOff>
      <xdr:row>29</xdr:row>
      <xdr:rowOff>78811</xdr:rowOff>
    </xdr:to>
    <xdr:cxnSp macro="">
      <xdr:nvCxnSpPr>
        <xdr:cNvPr id="128" name="直線コネクタ 127">
          <a:extLst>
            <a:ext uri="{FF2B5EF4-FFF2-40B4-BE49-F238E27FC236}">
              <a16:creationId xmlns:a16="http://schemas.microsoft.com/office/drawing/2014/main" id="{DEBC2BBE-E901-43F1-9817-EDCBD82E6BF0}"/>
            </a:ext>
          </a:extLst>
        </xdr:cNvPr>
        <xdr:cNvCxnSpPr/>
      </xdr:nvCxnSpPr>
      <xdr:spPr>
        <a:xfrm flipV="1">
          <a:off x="14084300" y="5046025"/>
          <a:ext cx="7112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29" name="n_1aveValue債務償還比率">
          <a:extLst>
            <a:ext uri="{FF2B5EF4-FFF2-40B4-BE49-F238E27FC236}">
              <a16:creationId xmlns:a16="http://schemas.microsoft.com/office/drawing/2014/main" id="{13C7915F-74D8-4591-AE43-B95E276A3535}"/>
            </a:ext>
          </a:extLst>
        </xdr:cNvPr>
        <xdr:cNvSpPr txBox="1"/>
      </xdr:nvSpPr>
      <xdr:spPr>
        <a:xfrm>
          <a:off x="13836727" y="543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146138</xdr:rowOff>
    </xdr:from>
    <xdr:ext cx="469744" cy="259045"/>
    <xdr:sp macro="" textlink="">
      <xdr:nvSpPr>
        <xdr:cNvPr id="130" name="n_1mainValue債務償還比率">
          <a:extLst>
            <a:ext uri="{FF2B5EF4-FFF2-40B4-BE49-F238E27FC236}">
              <a16:creationId xmlns:a16="http://schemas.microsoft.com/office/drawing/2014/main" id="{39DD3690-5F7B-4569-AE84-8BE22062E710}"/>
            </a:ext>
          </a:extLst>
        </xdr:cNvPr>
        <xdr:cNvSpPr txBox="1"/>
      </xdr:nvSpPr>
      <xdr:spPr>
        <a:xfrm>
          <a:off x="13836727" y="477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a:extLst>
            <a:ext uri="{FF2B5EF4-FFF2-40B4-BE49-F238E27FC236}">
              <a16:creationId xmlns:a16="http://schemas.microsoft.com/office/drawing/2014/main" id="{E78435BE-BF7D-422F-94E3-B02E8E3DE1E4}"/>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a:extLst>
            <a:ext uri="{FF2B5EF4-FFF2-40B4-BE49-F238E27FC236}">
              <a16:creationId xmlns:a16="http://schemas.microsoft.com/office/drawing/2014/main" id="{3D040643-50C0-4554-A90F-622F75EF26A3}"/>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a:extLst>
            <a:ext uri="{FF2B5EF4-FFF2-40B4-BE49-F238E27FC236}">
              <a16:creationId xmlns:a16="http://schemas.microsoft.com/office/drawing/2014/main" id="{EAA32CB5-6117-4F0B-B854-88D8948DA3FE}"/>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a:extLst>
            <a:ext uri="{FF2B5EF4-FFF2-40B4-BE49-F238E27FC236}">
              <a16:creationId xmlns:a16="http://schemas.microsoft.com/office/drawing/2014/main" id="{4B6948B5-9765-4353-9759-2B2EF528BF02}"/>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a:extLst>
            <a:ext uri="{FF2B5EF4-FFF2-40B4-BE49-F238E27FC236}">
              <a16:creationId xmlns:a16="http://schemas.microsoft.com/office/drawing/2014/main" id="{D006F9A1-7F05-43B4-81C0-5A763501544D}"/>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a:extLst>
            <a:ext uri="{FF2B5EF4-FFF2-40B4-BE49-F238E27FC236}">
              <a16:creationId xmlns:a16="http://schemas.microsoft.com/office/drawing/2014/main" id="{B38F8CE7-163F-4BF7-B65A-7FE4BDDBE8D4}"/>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DAE16CC-5138-4FB9-B1F6-5A28C05DB76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2B23933-ABD7-47B2-9B55-B1A60C65668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DDE91EE-3601-4FCD-8E5B-DF3465D4777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49E172-D2B8-44AC-9DCE-478051571C3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2DE15A8-0C8B-4B49-AD82-EDDB82E5F4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C69659C-4201-4BC7-8587-027D0479BB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C913AE-8141-4DD6-8CD3-A0D8FB1ABF4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07514E-D693-47EE-BCAB-506C8E15752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2465D98-6122-4926-BA87-A6A43352CD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1531206-64A0-4C15-AF3B-EB9F15BD4DC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31,967
31,732
21.09
12,041,934
11,382,886
645,602
7,111,037
12,976,457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7E0E2A0-2E9C-4BD0-A837-C4519FC947E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3ECC79-4092-4536-8683-5A4B27D4637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6B10224-B626-495B-A9FC-4FEA7480494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D1A44FB-D56C-4A9F-9B0F-5FE321A6E95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9974B8-BA73-457E-8623-EEE7F270FFE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E20FEFE-420B-4CFD-80F6-C6EB097492B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65276AD-2E60-498E-AA52-B07653D2D2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48E8BE8-41DE-4952-BAFF-600991F185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EE48880-E534-46DF-8B87-ADBC6E23F4C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79660B-1B19-41F5-A838-C4AAC9BBC0D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7DCD22-0786-438F-A782-135B51179B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4B805DD-8695-4D0E-891E-CD3EC434E92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2FC303D-98CD-46D9-B1DF-5CC9116B4C0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F1442F7-E0E0-4CB0-B96F-6D75EDC49F9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2E12B1-8DB3-4311-90A0-257ADE9659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6CA2F81-0F7B-4BA0-9A19-13138899697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7E679E-047A-4A84-A98A-A0832826BC8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A36FB29-ADE1-4679-A35A-F67E2E2B1C7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8C1EDF9-527A-47B4-8957-906BE1D0977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BBF1DEC-B029-40E0-8773-0054FE2A381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FFDE4D2-1501-4ECC-B319-26B986C0C9E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8A4CA63-0A84-4514-BBD6-D2B34EE3E7B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CD4245B-7E90-4E24-80FF-B26F189AE64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D23253E-D23D-403C-889F-03AAE6E2461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C26E05E-67B5-4A42-856B-68214388F1E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76FAEDD-A3E4-44A2-B318-E4EF6853CE0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0D56941-F576-45ED-99A8-00DBC011465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FD7F3D3-E677-4E62-AF20-55A50FF8CFD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F042257A-EBB6-4672-8C05-E5459C68426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F04BEFB-D337-4579-ADA2-4F42E7D7FAB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DD14728C-E08A-478B-AD71-AD6B42D3840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74FBCC7F-2759-4BD2-B935-38C44FE8446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CA95E9B5-57B3-4002-B7C2-23042387A47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D1F30228-5F3A-46CD-A6AC-228ECA6776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CEAF315C-B578-4A2F-99D5-A00BB226BE0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EE6764F7-037F-4372-8721-D0A7D338883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8" name="テキスト ボックス 47">
          <a:extLst>
            <a:ext uri="{FF2B5EF4-FFF2-40B4-BE49-F238E27FC236}">
              <a16:creationId xmlns:a16="http://schemas.microsoft.com/office/drawing/2014/main" id="{BFC21241-07EE-4338-BC58-C3CA717E15C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49" name="直線コネクタ 48">
          <a:extLst>
            <a:ext uri="{FF2B5EF4-FFF2-40B4-BE49-F238E27FC236}">
              <a16:creationId xmlns:a16="http://schemas.microsoft.com/office/drawing/2014/main" id="{2717AB7D-2A7E-4F0D-803D-C82F65D4CE5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50" name="直線コネクタ 49">
          <a:extLst>
            <a:ext uri="{FF2B5EF4-FFF2-40B4-BE49-F238E27FC236}">
              <a16:creationId xmlns:a16="http://schemas.microsoft.com/office/drawing/2014/main" id="{5E1E0DE6-45F3-4452-84D2-F55DADFBFEB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51" name="テキスト ボックス 50">
          <a:extLst>
            <a:ext uri="{FF2B5EF4-FFF2-40B4-BE49-F238E27FC236}">
              <a16:creationId xmlns:a16="http://schemas.microsoft.com/office/drawing/2014/main" id="{FB65EFEF-5575-47FE-9A0F-73CE0BDADC7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52" name="直線コネクタ 51">
          <a:extLst>
            <a:ext uri="{FF2B5EF4-FFF2-40B4-BE49-F238E27FC236}">
              <a16:creationId xmlns:a16="http://schemas.microsoft.com/office/drawing/2014/main" id="{9300D65F-E34A-4AC5-B28C-631DB65D454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53" name="テキスト ボックス 52">
          <a:extLst>
            <a:ext uri="{FF2B5EF4-FFF2-40B4-BE49-F238E27FC236}">
              <a16:creationId xmlns:a16="http://schemas.microsoft.com/office/drawing/2014/main" id="{AE3B3156-7F81-4B08-95DA-9CE0E71BD3D2}"/>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54" name="直線コネクタ 53">
          <a:extLst>
            <a:ext uri="{FF2B5EF4-FFF2-40B4-BE49-F238E27FC236}">
              <a16:creationId xmlns:a16="http://schemas.microsoft.com/office/drawing/2014/main" id="{2A35CC94-C96A-4B4A-8850-8CE00FAE32F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55" name="テキスト ボックス 54">
          <a:extLst>
            <a:ext uri="{FF2B5EF4-FFF2-40B4-BE49-F238E27FC236}">
              <a16:creationId xmlns:a16="http://schemas.microsoft.com/office/drawing/2014/main" id="{031330CF-365F-40E3-A9FD-7F121FB5D7EB}"/>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56" name="直線コネクタ 55">
          <a:extLst>
            <a:ext uri="{FF2B5EF4-FFF2-40B4-BE49-F238E27FC236}">
              <a16:creationId xmlns:a16="http://schemas.microsoft.com/office/drawing/2014/main" id="{C7EA0A69-1D39-4AB4-B0AE-72A42F2A3B3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57" name="テキスト ボックス 56">
          <a:extLst>
            <a:ext uri="{FF2B5EF4-FFF2-40B4-BE49-F238E27FC236}">
              <a16:creationId xmlns:a16="http://schemas.microsoft.com/office/drawing/2014/main" id="{AA6BA00C-CACD-493F-B08E-B05F33A028B9}"/>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8" name="直線コネクタ 57">
          <a:extLst>
            <a:ext uri="{FF2B5EF4-FFF2-40B4-BE49-F238E27FC236}">
              <a16:creationId xmlns:a16="http://schemas.microsoft.com/office/drawing/2014/main" id="{ED33E004-ACB2-49C6-9C17-EBE5E8DA1CB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59" name="テキスト ボックス 58">
          <a:extLst>
            <a:ext uri="{FF2B5EF4-FFF2-40B4-BE49-F238E27FC236}">
              <a16:creationId xmlns:a16="http://schemas.microsoft.com/office/drawing/2014/main" id="{2318BAE0-1474-4B5E-B06C-0A6BB01DEF3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0" name="【道路】&#10;一人当たり延長グラフ枠">
          <a:extLst>
            <a:ext uri="{FF2B5EF4-FFF2-40B4-BE49-F238E27FC236}">
              <a16:creationId xmlns:a16="http://schemas.microsoft.com/office/drawing/2014/main" id="{CCA720A0-C3E1-4CDA-9C97-CEBC0EA8886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61" name="直線コネクタ 60">
          <a:extLst>
            <a:ext uri="{FF2B5EF4-FFF2-40B4-BE49-F238E27FC236}">
              <a16:creationId xmlns:a16="http://schemas.microsoft.com/office/drawing/2014/main" id="{6A036102-9C7F-4EEF-B809-27A8B8AED826}"/>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62" name="【道路】&#10;一人当たり延長最小値テキスト">
          <a:extLst>
            <a:ext uri="{FF2B5EF4-FFF2-40B4-BE49-F238E27FC236}">
              <a16:creationId xmlns:a16="http://schemas.microsoft.com/office/drawing/2014/main" id="{3447240E-BD12-464B-942B-8B0AB93DEF6F}"/>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63" name="直線コネクタ 62">
          <a:extLst>
            <a:ext uri="{FF2B5EF4-FFF2-40B4-BE49-F238E27FC236}">
              <a16:creationId xmlns:a16="http://schemas.microsoft.com/office/drawing/2014/main" id="{AD546C3C-0823-407C-A350-0461748245C8}"/>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64" name="【道路】&#10;一人当たり延長最大値テキスト">
          <a:extLst>
            <a:ext uri="{FF2B5EF4-FFF2-40B4-BE49-F238E27FC236}">
              <a16:creationId xmlns:a16="http://schemas.microsoft.com/office/drawing/2014/main" id="{B7116E96-8000-4E95-ADD9-3B0E5F2B9BF7}"/>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65" name="直線コネクタ 64">
          <a:extLst>
            <a:ext uri="{FF2B5EF4-FFF2-40B4-BE49-F238E27FC236}">
              <a16:creationId xmlns:a16="http://schemas.microsoft.com/office/drawing/2014/main" id="{10F34C74-9633-497D-9CC5-B9ADD3596941}"/>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66" name="【道路】&#10;一人当たり延長平均値テキスト">
          <a:extLst>
            <a:ext uri="{FF2B5EF4-FFF2-40B4-BE49-F238E27FC236}">
              <a16:creationId xmlns:a16="http://schemas.microsoft.com/office/drawing/2014/main" id="{25413472-6334-4043-844D-A74023DDABD9}"/>
            </a:ext>
          </a:extLst>
        </xdr:cNvPr>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67" name="フローチャート: 判断 66">
          <a:extLst>
            <a:ext uri="{FF2B5EF4-FFF2-40B4-BE49-F238E27FC236}">
              <a16:creationId xmlns:a16="http://schemas.microsoft.com/office/drawing/2014/main" id="{848E3186-190B-4EB9-A962-BCB10049D2C3}"/>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68" name="フローチャート: 判断 67">
          <a:extLst>
            <a:ext uri="{FF2B5EF4-FFF2-40B4-BE49-F238E27FC236}">
              <a16:creationId xmlns:a16="http://schemas.microsoft.com/office/drawing/2014/main" id="{6911C1AE-6C99-4CAE-906D-48041C686E56}"/>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69" name="フローチャート: 判断 68">
          <a:extLst>
            <a:ext uri="{FF2B5EF4-FFF2-40B4-BE49-F238E27FC236}">
              <a16:creationId xmlns:a16="http://schemas.microsoft.com/office/drawing/2014/main" id="{724102C3-208D-49B6-BAA4-D7EB8ACEA1E0}"/>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70" name="フローチャート: 判断 69">
          <a:extLst>
            <a:ext uri="{FF2B5EF4-FFF2-40B4-BE49-F238E27FC236}">
              <a16:creationId xmlns:a16="http://schemas.microsoft.com/office/drawing/2014/main" id="{CC5EC0C3-B642-4F45-9857-912C318D81C9}"/>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BF2E80C-5B71-4992-AD5F-828D92339BB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CD4C698-7DCB-408E-9B7F-1C11D4F0D5C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0A4CC20-9D06-4CBF-A439-DFFB96C2F02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26D39A1-FDF8-4FD8-927B-725D5C87F05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E71DE07D-2A63-4745-AAD2-EF66B41D10F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52832</xdr:rowOff>
    </xdr:from>
    <xdr:to>
      <xdr:col>46</xdr:col>
      <xdr:colOff>38100</xdr:colOff>
      <xdr:row>39</xdr:row>
      <xdr:rowOff>154432</xdr:rowOff>
    </xdr:to>
    <xdr:sp macro="" textlink="">
      <xdr:nvSpPr>
        <xdr:cNvPr id="76" name="楕円 75">
          <a:extLst>
            <a:ext uri="{FF2B5EF4-FFF2-40B4-BE49-F238E27FC236}">
              <a16:creationId xmlns:a16="http://schemas.microsoft.com/office/drawing/2014/main" id="{E49F605F-3BAF-4A82-A3F0-D1C58CD431C6}"/>
            </a:ext>
          </a:extLst>
        </xdr:cNvPr>
        <xdr:cNvSpPr/>
      </xdr:nvSpPr>
      <xdr:spPr>
        <a:xfrm>
          <a:off x="8699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124279</xdr:rowOff>
    </xdr:from>
    <xdr:ext cx="469744" cy="259045"/>
    <xdr:sp macro="" textlink="">
      <xdr:nvSpPr>
        <xdr:cNvPr id="77" name="n_1aveValue【道路】&#10;一人当たり延長">
          <a:extLst>
            <a:ext uri="{FF2B5EF4-FFF2-40B4-BE49-F238E27FC236}">
              <a16:creationId xmlns:a16="http://schemas.microsoft.com/office/drawing/2014/main" id="{149CA1A3-2A26-40D1-851B-426EDE1064C5}"/>
            </a:ext>
          </a:extLst>
        </xdr:cNvPr>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78" name="n_2aveValue【道路】&#10;一人当たり延長">
          <a:extLst>
            <a:ext uri="{FF2B5EF4-FFF2-40B4-BE49-F238E27FC236}">
              <a16:creationId xmlns:a16="http://schemas.microsoft.com/office/drawing/2014/main" id="{847320E0-349F-412B-BFA1-27485C97168F}"/>
            </a:ext>
          </a:extLst>
        </xdr:cNvPr>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79" name="n_3aveValue【道路】&#10;一人当たり延長">
          <a:extLst>
            <a:ext uri="{FF2B5EF4-FFF2-40B4-BE49-F238E27FC236}">
              <a16:creationId xmlns:a16="http://schemas.microsoft.com/office/drawing/2014/main" id="{307BC551-008F-41BE-955C-28B843D0C915}"/>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145559</xdr:rowOff>
    </xdr:from>
    <xdr:ext cx="469744" cy="259045"/>
    <xdr:sp macro="" textlink="">
      <xdr:nvSpPr>
        <xdr:cNvPr id="80" name="n_2mainValue【道路】&#10;一人当たり延長">
          <a:extLst>
            <a:ext uri="{FF2B5EF4-FFF2-40B4-BE49-F238E27FC236}">
              <a16:creationId xmlns:a16="http://schemas.microsoft.com/office/drawing/2014/main" id="{8DA043BB-C407-47F5-8325-B62363199A9D}"/>
            </a:ext>
          </a:extLst>
        </xdr:cNvPr>
        <xdr:cNvSpPr txBox="1"/>
      </xdr:nvSpPr>
      <xdr:spPr>
        <a:xfrm>
          <a:off x="8515427" y="683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1" name="正方形/長方形 80">
          <a:extLst>
            <a:ext uri="{FF2B5EF4-FFF2-40B4-BE49-F238E27FC236}">
              <a16:creationId xmlns:a16="http://schemas.microsoft.com/office/drawing/2014/main" id="{36D81139-9C38-4973-9E24-FE60E40A559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2" name="正方形/長方形 81">
          <a:extLst>
            <a:ext uri="{FF2B5EF4-FFF2-40B4-BE49-F238E27FC236}">
              <a16:creationId xmlns:a16="http://schemas.microsoft.com/office/drawing/2014/main" id="{D0CEA719-2370-4841-B682-8FC06043974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3" name="正方形/長方形 82">
          <a:extLst>
            <a:ext uri="{FF2B5EF4-FFF2-40B4-BE49-F238E27FC236}">
              <a16:creationId xmlns:a16="http://schemas.microsoft.com/office/drawing/2014/main" id="{0CF919A9-B70C-4627-B2E6-5649E411A97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4" name="正方形/長方形 83">
          <a:extLst>
            <a:ext uri="{FF2B5EF4-FFF2-40B4-BE49-F238E27FC236}">
              <a16:creationId xmlns:a16="http://schemas.microsoft.com/office/drawing/2014/main" id="{D90A272C-5C97-4F33-B745-A96CF679276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85" name="正方形/長方形 84">
          <a:extLst>
            <a:ext uri="{FF2B5EF4-FFF2-40B4-BE49-F238E27FC236}">
              <a16:creationId xmlns:a16="http://schemas.microsoft.com/office/drawing/2014/main" id="{AED789C2-456C-45DE-868B-229DDF45736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86" name="正方形/長方形 85">
          <a:extLst>
            <a:ext uri="{FF2B5EF4-FFF2-40B4-BE49-F238E27FC236}">
              <a16:creationId xmlns:a16="http://schemas.microsoft.com/office/drawing/2014/main" id="{FAF4DE28-F4A8-4B7C-90A0-FFB62E5CD69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87" name="正方形/長方形 86">
          <a:extLst>
            <a:ext uri="{FF2B5EF4-FFF2-40B4-BE49-F238E27FC236}">
              <a16:creationId xmlns:a16="http://schemas.microsoft.com/office/drawing/2014/main" id="{6D0C6002-72E4-4A23-AEC3-37BA0C7CEFA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88" name="正方形/長方形 87">
          <a:extLst>
            <a:ext uri="{FF2B5EF4-FFF2-40B4-BE49-F238E27FC236}">
              <a16:creationId xmlns:a16="http://schemas.microsoft.com/office/drawing/2014/main" id="{46B80A57-C0D7-4BC6-BEF9-FD158F5BF548}"/>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89" name="正方形/長方形 88">
          <a:extLst>
            <a:ext uri="{FF2B5EF4-FFF2-40B4-BE49-F238E27FC236}">
              <a16:creationId xmlns:a16="http://schemas.microsoft.com/office/drawing/2014/main" id="{2FCA5FB3-AC22-4467-BF72-B7E3E14DFE6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0" name="正方形/長方形 89">
          <a:extLst>
            <a:ext uri="{FF2B5EF4-FFF2-40B4-BE49-F238E27FC236}">
              <a16:creationId xmlns:a16="http://schemas.microsoft.com/office/drawing/2014/main" id="{3824CC6E-14BF-49B6-BFF9-392E23966FC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1" name="正方形/長方形 90">
          <a:extLst>
            <a:ext uri="{FF2B5EF4-FFF2-40B4-BE49-F238E27FC236}">
              <a16:creationId xmlns:a16="http://schemas.microsoft.com/office/drawing/2014/main" id="{F769663C-07AF-4C50-87B6-4F655B52AA9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2" name="正方形/長方形 91">
          <a:extLst>
            <a:ext uri="{FF2B5EF4-FFF2-40B4-BE49-F238E27FC236}">
              <a16:creationId xmlns:a16="http://schemas.microsoft.com/office/drawing/2014/main" id="{D507BD21-A844-43AB-B984-4F7831FB62F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3" name="正方形/長方形 92">
          <a:extLst>
            <a:ext uri="{FF2B5EF4-FFF2-40B4-BE49-F238E27FC236}">
              <a16:creationId xmlns:a16="http://schemas.microsoft.com/office/drawing/2014/main" id="{5F859F51-82A8-436D-A49A-B3C9CD16935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4" name="正方形/長方形 93">
          <a:extLst>
            <a:ext uri="{FF2B5EF4-FFF2-40B4-BE49-F238E27FC236}">
              <a16:creationId xmlns:a16="http://schemas.microsoft.com/office/drawing/2014/main" id="{C483637C-DAA9-4285-9CB7-2BD9D94CF9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5" name="正方形/長方形 94">
          <a:extLst>
            <a:ext uri="{FF2B5EF4-FFF2-40B4-BE49-F238E27FC236}">
              <a16:creationId xmlns:a16="http://schemas.microsoft.com/office/drawing/2014/main" id="{A24019C9-ADCE-4F9E-8934-8F3DC1E758F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6" name="正方形/長方形 95">
          <a:extLst>
            <a:ext uri="{FF2B5EF4-FFF2-40B4-BE49-F238E27FC236}">
              <a16:creationId xmlns:a16="http://schemas.microsoft.com/office/drawing/2014/main" id="{2A7EB0F4-B812-45D4-88EF-EE95BDAB34FB}"/>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97" name="正方形/長方形 96">
          <a:extLst>
            <a:ext uri="{FF2B5EF4-FFF2-40B4-BE49-F238E27FC236}">
              <a16:creationId xmlns:a16="http://schemas.microsoft.com/office/drawing/2014/main" id="{82BE8B54-39F4-470A-BEB0-43B004EBCF5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98" name="正方形/長方形 97">
          <a:extLst>
            <a:ext uri="{FF2B5EF4-FFF2-40B4-BE49-F238E27FC236}">
              <a16:creationId xmlns:a16="http://schemas.microsoft.com/office/drawing/2014/main" id="{B0B4C83D-68F7-4621-8FEB-7E8025B3307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99" name="正方形/長方形 98">
          <a:extLst>
            <a:ext uri="{FF2B5EF4-FFF2-40B4-BE49-F238E27FC236}">
              <a16:creationId xmlns:a16="http://schemas.microsoft.com/office/drawing/2014/main" id="{3C520F83-500F-4F12-96A3-5E2DCC5150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00" name="正方形/長方形 99">
          <a:extLst>
            <a:ext uri="{FF2B5EF4-FFF2-40B4-BE49-F238E27FC236}">
              <a16:creationId xmlns:a16="http://schemas.microsoft.com/office/drawing/2014/main" id="{C14049E4-E64B-4B6D-984E-4193F2E9B27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01" name="正方形/長方形 100">
          <a:extLst>
            <a:ext uri="{FF2B5EF4-FFF2-40B4-BE49-F238E27FC236}">
              <a16:creationId xmlns:a16="http://schemas.microsoft.com/office/drawing/2014/main" id="{390A8AC0-3562-4B53-8E4A-6311C4EB092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02" name="正方形/長方形 101">
          <a:extLst>
            <a:ext uri="{FF2B5EF4-FFF2-40B4-BE49-F238E27FC236}">
              <a16:creationId xmlns:a16="http://schemas.microsoft.com/office/drawing/2014/main" id="{3F41B598-0D6F-47F1-AEB2-5F648A4FD8E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03" name="正方形/長方形 102">
          <a:extLst>
            <a:ext uri="{FF2B5EF4-FFF2-40B4-BE49-F238E27FC236}">
              <a16:creationId xmlns:a16="http://schemas.microsoft.com/office/drawing/2014/main" id="{3B6167EF-5137-4FE7-A39D-F2AF6181DAA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04" name="正方形/長方形 103">
          <a:extLst>
            <a:ext uri="{FF2B5EF4-FFF2-40B4-BE49-F238E27FC236}">
              <a16:creationId xmlns:a16="http://schemas.microsoft.com/office/drawing/2014/main" id="{3A6C419F-58E4-4D31-8088-E1FCF0DBDDC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05" name="テキスト ボックス 104">
          <a:extLst>
            <a:ext uri="{FF2B5EF4-FFF2-40B4-BE49-F238E27FC236}">
              <a16:creationId xmlns:a16="http://schemas.microsoft.com/office/drawing/2014/main" id="{5A3A4A70-5CB3-482D-8E84-B1A6E33B1FC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06" name="直線コネクタ 105">
          <a:extLst>
            <a:ext uri="{FF2B5EF4-FFF2-40B4-BE49-F238E27FC236}">
              <a16:creationId xmlns:a16="http://schemas.microsoft.com/office/drawing/2014/main" id="{0D70969B-089C-4DA9-925E-28C5B5003C7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07" name="直線コネクタ 106">
          <a:extLst>
            <a:ext uri="{FF2B5EF4-FFF2-40B4-BE49-F238E27FC236}">
              <a16:creationId xmlns:a16="http://schemas.microsoft.com/office/drawing/2014/main" id="{E1C19EF8-8C94-4484-8B24-2BABF8B5302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08" name="テキスト ボックス 107">
          <a:extLst>
            <a:ext uri="{FF2B5EF4-FFF2-40B4-BE49-F238E27FC236}">
              <a16:creationId xmlns:a16="http://schemas.microsoft.com/office/drawing/2014/main" id="{9558E1AA-BDBA-42A4-8146-EBC5DACD438F}"/>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09" name="直線コネクタ 108">
          <a:extLst>
            <a:ext uri="{FF2B5EF4-FFF2-40B4-BE49-F238E27FC236}">
              <a16:creationId xmlns:a16="http://schemas.microsoft.com/office/drawing/2014/main" id="{84BCE8C6-1BCA-424E-8FED-195D8DA88AC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10" name="テキスト ボックス 109">
          <a:extLst>
            <a:ext uri="{FF2B5EF4-FFF2-40B4-BE49-F238E27FC236}">
              <a16:creationId xmlns:a16="http://schemas.microsoft.com/office/drawing/2014/main" id="{C907FCFA-CBA9-4998-ABD7-040BBAE671C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11" name="直線コネクタ 110">
          <a:extLst>
            <a:ext uri="{FF2B5EF4-FFF2-40B4-BE49-F238E27FC236}">
              <a16:creationId xmlns:a16="http://schemas.microsoft.com/office/drawing/2014/main" id="{B0476605-7E5B-4F55-AFE2-90D19711742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12" name="テキスト ボックス 111">
          <a:extLst>
            <a:ext uri="{FF2B5EF4-FFF2-40B4-BE49-F238E27FC236}">
              <a16:creationId xmlns:a16="http://schemas.microsoft.com/office/drawing/2014/main" id="{69776229-8B31-4982-8E8A-DD53ABE7086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13" name="直線コネクタ 112">
          <a:extLst>
            <a:ext uri="{FF2B5EF4-FFF2-40B4-BE49-F238E27FC236}">
              <a16:creationId xmlns:a16="http://schemas.microsoft.com/office/drawing/2014/main" id="{E824ABC2-5032-4BC5-A746-63FCB94CA55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14" name="テキスト ボックス 113">
          <a:extLst>
            <a:ext uri="{FF2B5EF4-FFF2-40B4-BE49-F238E27FC236}">
              <a16:creationId xmlns:a16="http://schemas.microsoft.com/office/drawing/2014/main" id="{B325247C-5375-45F8-B0C2-64EB3E31929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15" name="直線コネクタ 114">
          <a:extLst>
            <a:ext uri="{FF2B5EF4-FFF2-40B4-BE49-F238E27FC236}">
              <a16:creationId xmlns:a16="http://schemas.microsoft.com/office/drawing/2014/main" id="{FBDD96E7-8B34-4118-B5DB-73BD71956E0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16" name="テキスト ボックス 115">
          <a:extLst>
            <a:ext uri="{FF2B5EF4-FFF2-40B4-BE49-F238E27FC236}">
              <a16:creationId xmlns:a16="http://schemas.microsoft.com/office/drawing/2014/main" id="{2373D7E4-383C-4FE3-B073-87A08D08426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17" name="直線コネクタ 116">
          <a:extLst>
            <a:ext uri="{FF2B5EF4-FFF2-40B4-BE49-F238E27FC236}">
              <a16:creationId xmlns:a16="http://schemas.microsoft.com/office/drawing/2014/main" id="{7D296F50-90B9-4D73-8361-561BDC96E79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18" name="テキスト ボックス 117">
          <a:extLst>
            <a:ext uri="{FF2B5EF4-FFF2-40B4-BE49-F238E27FC236}">
              <a16:creationId xmlns:a16="http://schemas.microsoft.com/office/drawing/2014/main" id="{B83799B1-2F84-4CFA-80A2-3C7A21DE0421}"/>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19" name="直線コネクタ 118">
          <a:extLst>
            <a:ext uri="{FF2B5EF4-FFF2-40B4-BE49-F238E27FC236}">
              <a16:creationId xmlns:a16="http://schemas.microsoft.com/office/drawing/2014/main" id="{06C8A509-7B8C-4677-B4DD-456A61B444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20" name="テキスト ボックス 119">
          <a:extLst>
            <a:ext uri="{FF2B5EF4-FFF2-40B4-BE49-F238E27FC236}">
              <a16:creationId xmlns:a16="http://schemas.microsoft.com/office/drawing/2014/main" id="{B47F578B-3C79-4145-B965-FE3859FA4CE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21" name="【公営住宅】&#10;有形固定資産減価償却率グラフ枠">
          <a:extLst>
            <a:ext uri="{FF2B5EF4-FFF2-40B4-BE49-F238E27FC236}">
              <a16:creationId xmlns:a16="http://schemas.microsoft.com/office/drawing/2014/main" id="{39EF079B-8D47-447A-B1D9-DCAC36A972D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22" name="直線コネクタ 121">
          <a:extLst>
            <a:ext uri="{FF2B5EF4-FFF2-40B4-BE49-F238E27FC236}">
              <a16:creationId xmlns:a16="http://schemas.microsoft.com/office/drawing/2014/main" id="{883D180B-C3FA-4FA6-A064-9D54C5A5F46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23" name="【公営住宅】&#10;有形固定資産減価償却率最小値テキスト">
          <a:extLst>
            <a:ext uri="{FF2B5EF4-FFF2-40B4-BE49-F238E27FC236}">
              <a16:creationId xmlns:a16="http://schemas.microsoft.com/office/drawing/2014/main" id="{7C854670-9BC2-4219-A29A-48D54ADA91CF}"/>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24" name="直線コネクタ 123">
          <a:extLst>
            <a:ext uri="{FF2B5EF4-FFF2-40B4-BE49-F238E27FC236}">
              <a16:creationId xmlns:a16="http://schemas.microsoft.com/office/drawing/2014/main" id="{1694DA99-221E-4B8A-BF86-7703BC4D725E}"/>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25" name="【公営住宅】&#10;有形固定資産減価償却率最大値テキスト">
          <a:extLst>
            <a:ext uri="{FF2B5EF4-FFF2-40B4-BE49-F238E27FC236}">
              <a16:creationId xmlns:a16="http://schemas.microsoft.com/office/drawing/2014/main" id="{1241B518-BED4-4BCC-9A66-184EA33A7B0F}"/>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26" name="直線コネクタ 125">
          <a:extLst>
            <a:ext uri="{FF2B5EF4-FFF2-40B4-BE49-F238E27FC236}">
              <a16:creationId xmlns:a16="http://schemas.microsoft.com/office/drawing/2014/main" id="{899EB620-3C23-4997-AEC2-E39F6CC9DAC8}"/>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127" name="【公営住宅】&#10;有形固定資産減価償却率平均値テキスト">
          <a:extLst>
            <a:ext uri="{FF2B5EF4-FFF2-40B4-BE49-F238E27FC236}">
              <a16:creationId xmlns:a16="http://schemas.microsoft.com/office/drawing/2014/main" id="{BA46B306-6E23-4BD1-BF58-EB29EC109ADF}"/>
            </a:ext>
          </a:extLst>
        </xdr:cNvPr>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128" name="フローチャート: 判断 127">
          <a:extLst>
            <a:ext uri="{FF2B5EF4-FFF2-40B4-BE49-F238E27FC236}">
              <a16:creationId xmlns:a16="http://schemas.microsoft.com/office/drawing/2014/main" id="{CFF7DD37-43F8-4F97-8217-31D7DD1520F0}"/>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129" name="フローチャート: 判断 128">
          <a:extLst>
            <a:ext uri="{FF2B5EF4-FFF2-40B4-BE49-F238E27FC236}">
              <a16:creationId xmlns:a16="http://schemas.microsoft.com/office/drawing/2014/main" id="{0F76A575-E8E6-4A41-B4EF-19E7CBC98901}"/>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130" name="フローチャート: 判断 129">
          <a:extLst>
            <a:ext uri="{FF2B5EF4-FFF2-40B4-BE49-F238E27FC236}">
              <a16:creationId xmlns:a16="http://schemas.microsoft.com/office/drawing/2014/main" id="{B995A8EB-6F6C-4101-A65F-3D94167D21C2}"/>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131" name="フローチャート: 判断 130">
          <a:extLst>
            <a:ext uri="{FF2B5EF4-FFF2-40B4-BE49-F238E27FC236}">
              <a16:creationId xmlns:a16="http://schemas.microsoft.com/office/drawing/2014/main" id="{93E1684E-5155-4FA6-BDA7-8F91E62C6604}"/>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32" name="テキスト ボックス 131">
          <a:extLst>
            <a:ext uri="{FF2B5EF4-FFF2-40B4-BE49-F238E27FC236}">
              <a16:creationId xmlns:a16="http://schemas.microsoft.com/office/drawing/2014/main" id="{6E13895C-14EC-4AE4-98DE-64607EFE82A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33" name="テキスト ボックス 132">
          <a:extLst>
            <a:ext uri="{FF2B5EF4-FFF2-40B4-BE49-F238E27FC236}">
              <a16:creationId xmlns:a16="http://schemas.microsoft.com/office/drawing/2014/main" id="{98CF3541-82C7-4DDE-88E1-48554CBCFB2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34" name="テキスト ボックス 133">
          <a:extLst>
            <a:ext uri="{FF2B5EF4-FFF2-40B4-BE49-F238E27FC236}">
              <a16:creationId xmlns:a16="http://schemas.microsoft.com/office/drawing/2014/main" id="{4ED99692-E531-4002-A6C9-AF32DE67602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35" name="テキスト ボックス 134">
          <a:extLst>
            <a:ext uri="{FF2B5EF4-FFF2-40B4-BE49-F238E27FC236}">
              <a16:creationId xmlns:a16="http://schemas.microsoft.com/office/drawing/2014/main" id="{667C39CB-2C7E-4F05-B6AE-DB9BB9B4EDF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36" name="テキスト ボックス 135">
          <a:extLst>
            <a:ext uri="{FF2B5EF4-FFF2-40B4-BE49-F238E27FC236}">
              <a16:creationId xmlns:a16="http://schemas.microsoft.com/office/drawing/2014/main" id="{68877135-63CC-427A-A060-C8125372774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163649</xdr:rowOff>
    </xdr:from>
    <xdr:to>
      <xdr:col>15</xdr:col>
      <xdr:colOff>101600</xdr:colOff>
      <xdr:row>79</xdr:row>
      <xdr:rowOff>93799</xdr:rowOff>
    </xdr:to>
    <xdr:sp macro="" textlink="">
      <xdr:nvSpPr>
        <xdr:cNvPr id="137" name="楕円 136">
          <a:extLst>
            <a:ext uri="{FF2B5EF4-FFF2-40B4-BE49-F238E27FC236}">
              <a16:creationId xmlns:a16="http://schemas.microsoft.com/office/drawing/2014/main" id="{2CB9CAF1-AE97-4777-B3A8-8B649397753B}"/>
            </a:ext>
          </a:extLst>
        </xdr:cNvPr>
        <xdr:cNvSpPr/>
      </xdr:nvSpPr>
      <xdr:spPr>
        <a:xfrm>
          <a:off x="28575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126654</xdr:rowOff>
    </xdr:from>
    <xdr:ext cx="405111" cy="259045"/>
    <xdr:sp macro="" textlink="">
      <xdr:nvSpPr>
        <xdr:cNvPr id="138" name="n_1aveValue【公営住宅】&#10;有形固定資産減価償却率">
          <a:extLst>
            <a:ext uri="{FF2B5EF4-FFF2-40B4-BE49-F238E27FC236}">
              <a16:creationId xmlns:a16="http://schemas.microsoft.com/office/drawing/2014/main" id="{81378B6C-2BD1-484E-A16C-01AB86D2A4A2}"/>
            </a:ext>
          </a:extLst>
        </xdr:cNvPr>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139" name="n_2aveValue【公営住宅】&#10;有形固定資産減価償却率">
          <a:extLst>
            <a:ext uri="{FF2B5EF4-FFF2-40B4-BE49-F238E27FC236}">
              <a16:creationId xmlns:a16="http://schemas.microsoft.com/office/drawing/2014/main" id="{DAE1C306-86D9-425B-9C36-4866186F0F8B}"/>
            </a:ext>
          </a:extLst>
        </xdr:cNvPr>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140" name="n_3aveValue【公営住宅】&#10;有形固定資産減価償却率">
          <a:extLst>
            <a:ext uri="{FF2B5EF4-FFF2-40B4-BE49-F238E27FC236}">
              <a16:creationId xmlns:a16="http://schemas.microsoft.com/office/drawing/2014/main" id="{5D996B85-DC81-4778-9595-DAF68493FB8C}"/>
            </a:ext>
          </a:extLst>
        </xdr:cNvPr>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110326</xdr:rowOff>
    </xdr:from>
    <xdr:ext cx="405111" cy="259045"/>
    <xdr:sp macro="" textlink="">
      <xdr:nvSpPr>
        <xdr:cNvPr id="141" name="n_2mainValue【公営住宅】&#10;有形固定資産減価償却率">
          <a:extLst>
            <a:ext uri="{FF2B5EF4-FFF2-40B4-BE49-F238E27FC236}">
              <a16:creationId xmlns:a16="http://schemas.microsoft.com/office/drawing/2014/main" id="{FEE6EB09-9B47-435F-8003-5DA43557B6FB}"/>
            </a:ext>
          </a:extLst>
        </xdr:cNvPr>
        <xdr:cNvSpPr txBox="1"/>
      </xdr:nvSpPr>
      <xdr:spPr>
        <a:xfrm>
          <a:off x="2705744" y="1331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42" name="正方形/長方形 141">
          <a:extLst>
            <a:ext uri="{FF2B5EF4-FFF2-40B4-BE49-F238E27FC236}">
              <a16:creationId xmlns:a16="http://schemas.microsoft.com/office/drawing/2014/main" id="{C7CC7804-C16A-40CF-B2C4-7591C30754A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3" name="正方形/長方形 142">
          <a:extLst>
            <a:ext uri="{FF2B5EF4-FFF2-40B4-BE49-F238E27FC236}">
              <a16:creationId xmlns:a16="http://schemas.microsoft.com/office/drawing/2014/main" id="{F9B24E78-B9DB-4865-A25A-5BF73825BEC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4" name="正方形/長方形 143">
          <a:extLst>
            <a:ext uri="{FF2B5EF4-FFF2-40B4-BE49-F238E27FC236}">
              <a16:creationId xmlns:a16="http://schemas.microsoft.com/office/drawing/2014/main" id="{74EEDA2B-3B78-4C5C-80AA-8FD01174C3A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5" name="正方形/長方形 144">
          <a:extLst>
            <a:ext uri="{FF2B5EF4-FFF2-40B4-BE49-F238E27FC236}">
              <a16:creationId xmlns:a16="http://schemas.microsoft.com/office/drawing/2014/main" id="{8E64F203-7039-4DF5-9DB0-64E70CE20BF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6" name="正方形/長方形 145">
          <a:extLst>
            <a:ext uri="{FF2B5EF4-FFF2-40B4-BE49-F238E27FC236}">
              <a16:creationId xmlns:a16="http://schemas.microsoft.com/office/drawing/2014/main" id="{7374F62E-E583-48AE-89A0-1C82D0F110D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7" name="正方形/長方形 146">
          <a:extLst>
            <a:ext uri="{FF2B5EF4-FFF2-40B4-BE49-F238E27FC236}">
              <a16:creationId xmlns:a16="http://schemas.microsoft.com/office/drawing/2014/main" id="{9DECB2AE-E618-4387-A830-2DDEF407E6F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8" name="正方形/長方形 147">
          <a:extLst>
            <a:ext uri="{FF2B5EF4-FFF2-40B4-BE49-F238E27FC236}">
              <a16:creationId xmlns:a16="http://schemas.microsoft.com/office/drawing/2014/main" id="{C2CD8A43-4E30-486D-B543-5DA34B36DB1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9" name="正方形/長方形 148">
          <a:extLst>
            <a:ext uri="{FF2B5EF4-FFF2-40B4-BE49-F238E27FC236}">
              <a16:creationId xmlns:a16="http://schemas.microsoft.com/office/drawing/2014/main" id="{348CC3FF-2251-42BD-AAC9-3F18E366340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50" name="テキスト ボックス 149">
          <a:extLst>
            <a:ext uri="{FF2B5EF4-FFF2-40B4-BE49-F238E27FC236}">
              <a16:creationId xmlns:a16="http://schemas.microsoft.com/office/drawing/2014/main" id="{1386B226-FFEB-492C-9A9D-CA17E1602EA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51" name="直線コネクタ 150">
          <a:extLst>
            <a:ext uri="{FF2B5EF4-FFF2-40B4-BE49-F238E27FC236}">
              <a16:creationId xmlns:a16="http://schemas.microsoft.com/office/drawing/2014/main" id="{D2C13DBE-84FA-4917-B949-F733AF7CD60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52" name="直線コネクタ 151">
          <a:extLst>
            <a:ext uri="{FF2B5EF4-FFF2-40B4-BE49-F238E27FC236}">
              <a16:creationId xmlns:a16="http://schemas.microsoft.com/office/drawing/2014/main" id="{9ADDCCC2-71B3-4BF5-965D-99FA365B320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53" name="テキスト ボックス 152">
          <a:extLst>
            <a:ext uri="{FF2B5EF4-FFF2-40B4-BE49-F238E27FC236}">
              <a16:creationId xmlns:a16="http://schemas.microsoft.com/office/drawing/2014/main" id="{DDA97F91-1499-4CA0-9892-9BC97F1C886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54" name="直線コネクタ 153">
          <a:extLst>
            <a:ext uri="{FF2B5EF4-FFF2-40B4-BE49-F238E27FC236}">
              <a16:creationId xmlns:a16="http://schemas.microsoft.com/office/drawing/2014/main" id="{DBAA5868-5E2B-4400-A6E8-B6C728E6370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55" name="テキスト ボックス 154">
          <a:extLst>
            <a:ext uri="{FF2B5EF4-FFF2-40B4-BE49-F238E27FC236}">
              <a16:creationId xmlns:a16="http://schemas.microsoft.com/office/drawing/2014/main" id="{97FD5B52-56D1-4CD9-9BE2-508091F6D2D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56" name="直線コネクタ 155">
          <a:extLst>
            <a:ext uri="{FF2B5EF4-FFF2-40B4-BE49-F238E27FC236}">
              <a16:creationId xmlns:a16="http://schemas.microsoft.com/office/drawing/2014/main" id="{AFB1FA8D-3990-4B75-8238-1122C20DEF6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57" name="テキスト ボックス 156">
          <a:extLst>
            <a:ext uri="{FF2B5EF4-FFF2-40B4-BE49-F238E27FC236}">
              <a16:creationId xmlns:a16="http://schemas.microsoft.com/office/drawing/2014/main" id="{91051D41-44BF-40D3-9329-4CE983F1341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58" name="直線コネクタ 157">
          <a:extLst>
            <a:ext uri="{FF2B5EF4-FFF2-40B4-BE49-F238E27FC236}">
              <a16:creationId xmlns:a16="http://schemas.microsoft.com/office/drawing/2014/main" id="{1D33AC73-9BCC-4FF8-B1E7-D1DA1ACDA68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59" name="テキスト ボックス 158">
          <a:extLst>
            <a:ext uri="{FF2B5EF4-FFF2-40B4-BE49-F238E27FC236}">
              <a16:creationId xmlns:a16="http://schemas.microsoft.com/office/drawing/2014/main" id="{7116FB86-5A84-4188-8277-01DF6DF307D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60" name="直線コネクタ 159">
          <a:extLst>
            <a:ext uri="{FF2B5EF4-FFF2-40B4-BE49-F238E27FC236}">
              <a16:creationId xmlns:a16="http://schemas.microsoft.com/office/drawing/2014/main" id="{F4E8DB42-CABF-4021-97F0-DFFA4A7036A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61" name="テキスト ボックス 160">
          <a:extLst>
            <a:ext uri="{FF2B5EF4-FFF2-40B4-BE49-F238E27FC236}">
              <a16:creationId xmlns:a16="http://schemas.microsoft.com/office/drawing/2014/main" id="{3DE6E351-2D14-4CF9-B3B9-656A6E46DDD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62" name="直線コネクタ 161">
          <a:extLst>
            <a:ext uri="{FF2B5EF4-FFF2-40B4-BE49-F238E27FC236}">
              <a16:creationId xmlns:a16="http://schemas.microsoft.com/office/drawing/2014/main" id="{DBD8B920-191E-4F1B-98FC-41C1FF14AAB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163" name="テキスト ボックス 162">
          <a:extLst>
            <a:ext uri="{FF2B5EF4-FFF2-40B4-BE49-F238E27FC236}">
              <a16:creationId xmlns:a16="http://schemas.microsoft.com/office/drawing/2014/main" id="{8F8EDADE-CA15-47D2-A533-6C4915A68B7C}"/>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64" name="直線コネクタ 163">
          <a:extLst>
            <a:ext uri="{FF2B5EF4-FFF2-40B4-BE49-F238E27FC236}">
              <a16:creationId xmlns:a16="http://schemas.microsoft.com/office/drawing/2014/main" id="{55A44580-DFC5-45E1-8591-EBD960B0344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165" name="テキスト ボックス 164">
          <a:extLst>
            <a:ext uri="{FF2B5EF4-FFF2-40B4-BE49-F238E27FC236}">
              <a16:creationId xmlns:a16="http://schemas.microsoft.com/office/drawing/2014/main" id="{A601A77F-64EA-4DB5-BD12-BADF12D503A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66" name="【公営住宅】&#10;一人当たり面積グラフ枠">
          <a:extLst>
            <a:ext uri="{FF2B5EF4-FFF2-40B4-BE49-F238E27FC236}">
              <a16:creationId xmlns:a16="http://schemas.microsoft.com/office/drawing/2014/main" id="{18DA4C2E-6333-4FF6-9630-C65CB10A587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167" name="直線コネクタ 166">
          <a:extLst>
            <a:ext uri="{FF2B5EF4-FFF2-40B4-BE49-F238E27FC236}">
              <a16:creationId xmlns:a16="http://schemas.microsoft.com/office/drawing/2014/main" id="{FDFF0FED-71AC-4561-9A0A-BF0D5BC4893C}"/>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168" name="【公営住宅】&#10;一人当たり面積最小値テキスト">
          <a:extLst>
            <a:ext uri="{FF2B5EF4-FFF2-40B4-BE49-F238E27FC236}">
              <a16:creationId xmlns:a16="http://schemas.microsoft.com/office/drawing/2014/main" id="{00A07FD6-604A-465B-8D49-980ADD83F7EB}"/>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169" name="直線コネクタ 168">
          <a:extLst>
            <a:ext uri="{FF2B5EF4-FFF2-40B4-BE49-F238E27FC236}">
              <a16:creationId xmlns:a16="http://schemas.microsoft.com/office/drawing/2014/main" id="{6556A68A-8E9E-4285-8944-3568582A6EE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170" name="【公営住宅】&#10;一人当たり面積最大値テキスト">
          <a:extLst>
            <a:ext uri="{FF2B5EF4-FFF2-40B4-BE49-F238E27FC236}">
              <a16:creationId xmlns:a16="http://schemas.microsoft.com/office/drawing/2014/main" id="{3D53E72D-3209-4828-9958-0056D92B4D56}"/>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171" name="直線コネクタ 170">
          <a:extLst>
            <a:ext uri="{FF2B5EF4-FFF2-40B4-BE49-F238E27FC236}">
              <a16:creationId xmlns:a16="http://schemas.microsoft.com/office/drawing/2014/main" id="{3EB09DB3-CBB9-44D8-A309-96B882DEEB46}"/>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172" name="【公営住宅】&#10;一人当たり面積平均値テキスト">
          <a:extLst>
            <a:ext uri="{FF2B5EF4-FFF2-40B4-BE49-F238E27FC236}">
              <a16:creationId xmlns:a16="http://schemas.microsoft.com/office/drawing/2014/main" id="{4565CE0D-BCF8-4B41-878A-C92C1C60D058}"/>
            </a:ext>
          </a:extLst>
        </xdr:cNvPr>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173" name="フローチャート: 判断 172">
          <a:extLst>
            <a:ext uri="{FF2B5EF4-FFF2-40B4-BE49-F238E27FC236}">
              <a16:creationId xmlns:a16="http://schemas.microsoft.com/office/drawing/2014/main" id="{53AC760D-4809-4B6F-9ECA-930A806599F3}"/>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174" name="フローチャート: 判断 173">
          <a:extLst>
            <a:ext uri="{FF2B5EF4-FFF2-40B4-BE49-F238E27FC236}">
              <a16:creationId xmlns:a16="http://schemas.microsoft.com/office/drawing/2014/main" id="{61992B68-6907-4841-A055-9DB37311A9BA}"/>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175" name="フローチャート: 判断 174">
          <a:extLst>
            <a:ext uri="{FF2B5EF4-FFF2-40B4-BE49-F238E27FC236}">
              <a16:creationId xmlns:a16="http://schemas.microsoft.com/office/drawing/2014/main" id="{7D2BA80D-33CB-4F49-894A-8BB84AE7486C}"/>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176" name="フローチャート: 判断 175">
          <a:extLst>
            <a:ext uri="{FF2B5EF4-FFF2-40B4-BE49-F238E27FC236}">
              <a16:creationId xmlns:a16="http://schemas.microsoft.com/office/drawing/2014/main" id="{E4EA515F-D5B0-4703-88E2-DB70E0A7051E}"/>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61AF4332-98A6-4B6E-8997-FD9CC3D0327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5A6D8DE2-75B1-4C11-9399-4BAB0BCEFAF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07F8A40E-0870-4AB5-BB4E-3F839D62C4B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9513394B-BF93-4B68-A614-6B2E3DEF6A4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2ABCDF8F-E4FD-47A2-BE65-C68BC40FAEE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52941</xdr:rowOff>
    </xdr:from>
    <xdr:to>
      <xdr:col>46</xdr:col>
      <xdr:colOff>38100</xdr:colOff>
      <xdr:row>86</xdr:row>
      <xdr:rowOff>154541</xdr:rowOff>
    </xdr:to>
    <xdr:sp macro="" textlink="">
      <xdr:nvSpPr>
        <xdr:cNvPr id="182" name="楕円 181">
          <a:extLst>
            <a:ext uri="{FF2B5EF4-FFF2-40B4-BE49-F238E27FC236}">
              <a16:creationId xmlns:a16="http://schemas.microsoft.com/office/drawing/2014/main" id="{DBBCE6D7-377E-4BBE-B59D-B734F77F0E04}"/>
            </a:ext>
          </a:extLst>
        </xdr:cNvPr>
        <xdr:cNvSpPr/>
      </xdr:nvSpPr>
      <xdr:spPr>
        <a:xfrm>
          <a:off x="8699500" y="14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147717</xdr:rowOff>
    </xdr:from>
    <xdr:ext cx="469744" cy="259045"/>
    <xdr:sp macro="" textlink="">
      <xdr:nvSpPr>
        <xdr:cNvPr id="183" name="n_1aveValue【公営住宅】&#10;一人当たり面積">
          <a:extLst>
            <a:ext uri="{FF2B5EF4-FFF2-40B4-BE49-F238E27FC236}">
              <a16:creationId xmlns:a16="http://schemas.microsoft.com/office/drawing/2014/main" id="{E3F2A871-7610-4796-B56B-955467F1A0ED}"/>
            </a:ext>
          </a:extLst>
        </xdr:cNvPr>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184" name="n_2aveValue【公営住宅】&#10;一人当たり面積">
          <a:extLst>
            <a:ext uri="{FF2B5EF4-FFF2-40B4-BE49-F238E27FC236}">
              <a16:creationId xmlns:a16="http://schemas.microsoft.com/office/drawing/2014/main" id="{0C6B4A6F-454B-4302-AB23-536787138CD5}"/>
            </a:ext>
          </a:extLst>
        </xdr:cNvPr>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185" name="n_3aveValue【公営住宅】&#10;一人当たり面積">
          <a:extLst>
            <a:ext uri="{FF2B5EF4-FFF2-40B4-BE49-F238E27FC236}">
              <a16:creationId xmlns:a16="http://schemas.microsoft.com/office/drawing/2014/main" id="{78875DE1-7B4C-4EFF-BA8C-8618A6EFC567}"/>
            </a:ext>
          </a:extLst>
        </xdr:cNvPr>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145668</xdr:rowOff>
    </xdr:from>
    <xdr:ext cx="469744" cy="259045"/>
    <xdr:sp macro="" textlink="">
      <xdr:nvSpPr>
        <xdr:cNvPr id="186" name="n_2mainValue【公営住宅】&#10;一人当たり面積">
          <a:extLst>
            <a:ext uri="{FF2B5EF4-FFF2-40B4-BE49-F238E27FC236}">
              <a16:creationId xmlns:a16="http://schemas.microsoft.com/office/drawing/2014/main" id="{1748F0F5-8B9A-4510-8895-B2E6AF8D89D8}"/>
            </a:ext>
          </a:extLst>
        </xdr:cNvPr>
        <xdr:cNvSpPr txBox="1"/>
      </xdr:nvSpPr>
      <xdr:spPr>
        <a:xfrm>
          <a:off x="8515427" y="1489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87" name="正方形/長方形 186">
          <a:extLst>
            <a:ext uri="{FF2B5EF4-FFF2-40B4-BE49-F238E27FC236}">
              <a16:creationId xmlns:a16="http://schemas.microsoft.com/office/drawing/2014/main" id="{D0CA114A-C74A-46AA-8F67-251C52549DB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8" name="正方形/長方形 187">
          <a:extLst>
            <a:ext uri="{FF2B5EF4-FFF2-40B4-BE49-F238E27FC236}">
              <a16:creationId xmlns:a16="http://schemas.microsoft.com/office/drawing/2014/main" id="{08C99427-BC09-4593-9B43-DB075ABAFAB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9" name="正方形/長方形 188">
          <a:extLst>
            <a:ext uri="{FF2B5EF4-FFF2-40B4-BE49-F238E27FC236}">
              <a16:creationId xmlns:a16="http://schemas.microsoft.com/office/drawing/2014/main" id="{4AB5951A-DBB2-42C7-A4E4-7AB098509E6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90" name="正方形/長方形 189">
          <a:extLst>
            <a:ext uri="{FF2B5EF4-FFF2-40B4-BE49-F238E27FC236}">
              <a16:creationId xmlns:a16="http://schemas.microsoft.com/office/drawing/2014/main" id="{F574D996-3EAD-4CF3-8E84-85DE6A4465A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91" name="正方形/長方形 190">
          <a:extLst>
            <a:ext uri="{FF2B5EF4-FFF2-40B4-BE49-F238E27FC236}">
              <a16:creationId xmlns:a16="http://schemas.microsoft.com/office/drawing/2014/main" id="{593F2B1A-95AC-4D75-B123-E6D811C8E08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92" name="正方形/長方形 191">
          <a:extLst>
            <a:ext uri="{FF2B5EF4-FFF2-40B4-BE49-F238E27FC236}">
              <a16:creationId xmlns:a16="http://schemas.microsoft.com/office/drawing/2014/main" id="{C10729AD-BC36-41F0-AB44-6F9039E0F0A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93" name="正方形/長方形 192">
          <a:extLst>
            <a:ext uri="{FF2B5EF4-FFF2-40B4-BE49-F238E27FC236}">
              <a16:creationId xmlns:a16="http://schemas.microsoft.com/office/drawing/2014/main" id="{650882FA-889E-4E52-AC4F-60FE3D1D148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4" name="正方形/長方形 193">
          <a:extLst>
            <a:ext uri="{FF2B5EF4-FFF2-40B4-BE49-F238E27FC236}">
              <a16:creationId xmlns:a16="http://schemas.microsoft.com/office/drawing/2014/main" id="{44E13756-7E39-4044-9DAB-698A7DAF7A5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5" name="正方形/長方形 194">
          <a:extLst>
            <a:ext uri="{FF2B5EF4-FFF2-40B4-BE49-F238E27FC236}">
              <a16:creationId xmlns:a16="http://schemas.microsoft.com/office/drawing/2014/main" id="{22F143B2-CCAD-4827-816B-94A0CA63796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6" name="正方形/長方形 195">
          <a:extLst>
            <a:ext uri="{FF2B5EF4-FFF2-40B4-BE49-F238E27FC236}">
              <a16:creationId xmlns:a16="http://schemas.microsoft.com/office/drawing/2014/main" id="{6C288903-2844-4319-94CC-0F4179BFB4A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7" name="正方形/長方形 196">
          <a:extLst>
            <a:ext uri="{FF2B5EF4-FFF2-40B4-BE49-F238E27FC236}">
              <a16:creationId xmlns:a16="http://schemas.microsoft.com/office/drawing/2014/main" id="{1398B053-2239-463A-970C-B92D6AA2EFE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8" name="正方形/長方形 197">
          <a:extLst>
            <a:ext uri="{FF2B5EF4-FFF2-40B4-BE49-F238E27FC236}">
              <a16:creationId xmlns:a16="http://schemas.microsoft.com/office/drawing/2014/main" id="{183CC305-BC42-4DD9-8E8F-3BC029B8CC6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9" name="正方形/長方形 198">
          <a:extLst>
            <a:ext uri="{FF2B5EF4-FFF2-40B4-BE49-F238E27FC236}">
              <a16:creationId xmlns:a16="http://schemas.microsoft.com/office/drawing/2014/main" id="{EA98FAD4-FA32-4DEA-A229-FEF6C58055E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0" name="正方形/長方形 199">
          <a:extLst>
            <a:ext uri="{FF2B5EF4-FFF2-40B4-BE49-F238E27FC236}">
              <a16:creationId xmlns:a16="http://schemas.microsoft.com/office/drawing/2014/main" id="{5D14137C-3321-49EC-AC82-7662C314681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1" name="正方形/長方形 200">
          <a:extLst>
            <a:ext uri="{FF2B5EF4-FFF2-40B4-BE49-F238E27FC236}">
              <a16:creationId xmlns:a16="http://schemas.microsoft.com/office/drawing/2014/main" id="{A76A91CD-4E95-413F-A34C-2EC87AAEC78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2" name="正方形/長方形 201">
          <a:extLst>
            <a:ext uri="{FF2B5EF4-FFF2-40B4-BE49-F238E27FC236}">
              <a16:creationId xmlns:a16="http://schemas.microsoft.com/office/drawing/2014/main" id="{76BB0E93-B179-4350-B41D-A2765A9645F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03" name="正方形/長方形 202">
          <a:extLst>
            <a:ext uri="{FF2B5EF4-FFF2-40B4-BE49-F238E27FC236}">
              <a16:creationId xmlns:a16="http://schemas.microsoft.com/office/drawing/2014/main" id="{F5AB016F-D783-46D8-9B9A-B9830B5B883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4" name="正方形/長方形 203">
          <a:extLst>
            <a:ext uri="{FF2B5EF4-FFF2-40B4-BE49-F238E27FC236}">
              <a16:creationId xmlns:a16="http://schemas.microsoft.com/office/drawing/2014/main" id="{4AB0F959-A260-4912-BB74-A3370A4F9E0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5" name="正方形/長方形 204">
          <a:extLst>
            <a:ext uri="{FF2B5EF4-FFF2-40B4-BE49-F238E27FC236}">
              <a16:creationId xmlns:a16="http://schemas.microsoft.com/office/drawing/2014/main" id="{5E483966-2A2E-4018-ADDA-7A305F2E751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6" name="正方形/長方形 205">
          <a:extLst>
            <a:ext uri="{FF2B5EF4-FFF2-40B4-BE49-F238E27FC236}">
              <a16:creationId xmlns:a16="http://schemas.microsoft.com/office/drawing/2014/main" id="{4470049B-4D37-4CE3-86D8-90B996761BA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7" name="正方形/長方形 206">
          <a:extLst>
            <a:ext uri="{FF2B5EF4-FFF2-40B4-BE49-F238E27FC236}">
              <a16:creationId xmlns:a16="http://schemas.microsoft.com/office/drawing/2014/main" id="{60EF433B-AA81-4D9E-8E86-D262E6BAD5F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8" name="正方形/長方形 207">
          <a:extLst>
            <a:ext uri="{FF2B5EF4-FFF2-40B4-BE49-F238E27FC236}">
              <a16:creationId xmlns:a16="http://schemas.microsoft.com/office/drawing/2014/main" id="{E3CA8529-0AC5-469F-85D7-D18B84F9512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9" name="正方形/長方形 208">
          <a:extLst>
            <a:ext uri="{FF2B5EF4-FFF2-40B4-BE49-F238E27FC236}">
              <a16:creationId xmlns:a16="http://schemas.microsoft.com/office/drawing/2014/main" id="{0D7251FA-F6A6-4B24-93C7-401B212B234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10" name="正方形/長方形 209">
          <a:extLst>
            <a:ext uri="{FF2B5EF4-FFF2-40B4-BE49-F238E27FC236}">
              <a16:creationId xmlns:a16="http://schemas.microsoft.com/office/drawing/2014/main" id="{A5A4ACDE-AFFB-4A32-B313-DD5D9D61354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11" name="テキスト ボックス 210">
          <a:extLst>
            <a:ext uri="{FF2B5EF4-FFF2-40B4-BE49-F238E27FC236}">
              <a16:creationId xmlns:a16="http://schemas.microsoft.com/office/drawing/2014/main" id="{8692B408-09BA-4E95-839C-51028AA9CC9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12" name="直線コネクタ 211">
          <a:extLst>
            <a:ext uri="{FF2B5EF4-FFF2-40B4-BE49-F238E27FC236}">
              <a16:creationId xmlns:a16="http://schemas.microsoft.com/office/drawing/2014/main" id="{9505B78A-7AD8-41EA-84CF-356A68F9658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13" name="直線コネクタ 212">
          <a:extLst>
            <a:ext uri="{FF2B5EF4-FFF2-40B4-BE49-F238E27FC236}">
              <a16:creationId xmlns:a16="http://schemas.microsoft.com/office/drawing/2014/main" id="{44DFA100-2B96-4994-B54F-9E2D89F622F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14" name="テキスト ボックス 213">
          <a:extLst>
            <a:ext uri="{FF2B5EF4-FFF2-40B4-BE49-F238E27FC236}">
              <a16:creationId xmlns:a16="http://schemas.microsoft.com/office/drawing/2014/main" id="{72F87337-2896-49F7-892D-3764BCDC081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5" name="直線コネクタ 214">
          <a:extLst>
            <a:ext uri="{FF2B5EF4-FFF2-40B4-BE49-F238E27FC236}">
              <a16:creationId xmlns:a16="http://schemas.microsoft.com/office/drawing/2014/main" id="{F331D865-98DD-4D95-B5A6-8C67458B4FE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6" name="テキスト ボックス 215">
          <a:extLst>
            <a:ext uri="{FF2B5EF4-FFF2-40B4-BE49-F238E27FC236}">
              <a16:creationId xmlns:a16="http://schemas.microsoft.com/office/drawing/2014/main" id="{B2056928-6E1C-4501-9F17-10C6F37AB63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7" name="直線コネクタ 216">
          <a:extLst>
            <a:ext uri="{FF2B5EF4-FFF2-40B4-BE49-F238E27FC236}">
              <a16:creationId xmlns:a16="http://schemas.microsoft.com/office/drawing/2014/main" id="{E5B708B1-2763-45A1-AB5D-5E07674A331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8" name="テキスト ボックス 217">
          <a:extLst>
            <a:ext uri="{FF2B5EF4-FFF2-40B4-BE49-F238E27FC236}">
              <a16:creationId xmlns:a16="http://schemas.microsoft.com/office/drawing/2014/main" id="{00499F65-651E-448E-819D-45AB7961C86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9" name="直線コネクタ 218">
          <a:extLst>
            <a:ext uri="{FF2B5EF4-FFF2-40B4-BE49-F238E27FC236}">
              <a16:creationId xmlns:a16="http://schemas.microsoft.com/office/drawing/2014/main" id="{ACA004AD-66F2-4B32-8F5E-C8F441B4AEC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20" name="テキスト ボックス 219">
          <a:extLst>
            <a:ext uri="{FF2B5EF4-FFF2-40B4-BE49-F238E27FC236}">
              <a16:creationId xmlns:a16="http://schemas.microsoft.com/office/drawing/2014/main" id="{AC21EB15-19DD-4A30-9721-A4C52210C85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21" name="直線コネクタ 220">
          <a:extLst>
            <a:ext uri="{FF2B5EF4-FFF2-40B4-BE49-F238E27FC236}">
              <a16:creationId xmlns:a16="http://schemas.microsoft.com/office/drawing/2014/main" id="{EF01CE52-50CF-42AB-993E-29B5B778B28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22" name="テキスト ボックス 221">
          <a:extLst>
            <a:ext uri="{FF2B5EF4-FFF2-40B4-BE49-F238E27FC236}">
              <a16:creationId xmlns:a16="http://schemas.microsoft.com/office/drawing/2014/main" id="{6C7A043D-9767-4BB8-9305-0BEE785F30B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23" name="直線コネクタ 222">
          <a:extLst>
            <a:ext uri="{FF2B5EF4-FFF2-40B4-BE49-F238E27FC236}">
              <a16:creationId xmlns:a16="http://schemas.microsoft.com/office/drawing/2014/main" id="{8EF1C3BD-EF17-43EE-9C99-50039725D77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24" name="テキスト ボックス 223">
          <a:extLst>
            <a:ext uri="{FF2B5EF4-FFF2-40B4-BE49-F238E27FC236}">
              <a16:creationId xmlns:a16="http://schemas.microsoft.com/office/drawing/2014/main" id="{2AB1EB64-AA27-407D-96E0-32FF54699E8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5" name="直線コネクタ 224">
          <a:extLst>
            <a:ext uri="{FF2B5EF4-FFF2-40B4-BE49-F238E27FC236}">
              <a16:creationId xmlns:a16="http://schemas.microsoft.com/office/drawing/2014/main" id="{E4C37DAA-3043-47B4-B593-CB60AB0BB4E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26" name="テキスト ボックス 225">
          <a:extLst>
            <a:ext uri="{FF2B5EF4-FFF2-40B4-BE49-F238E27FC236}">
              <a16:creationId xmlns:a16="http://schemas.microsoft.com/office/drawing/2014/main" id="{A8A1A6E6-FC4B-4164-A868-C1C03D8BED8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7" name="【認定こども園・幼稚園・保育所】&#10;有形固定資産減価償却率グラフ枠">
          <a:extLst>
            <a:ext uri="{FF2B5EF4-FFF2-40B4-BE49-F238E27FC236}">
              <a16:creationId xmlns:a16="http://schemas.microsoft.com/office/drawing/2014/main" id="{7966A6CD-4D7C-4BEE-85D5-D5C09D303A5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228" name="直線コネクタ 227">
          <a:extLst>
            <a:ext uri="{FF2B5EF4-FFF2-40B4-BE49-F238E27FC236}">
              <a16:creationId xmlns:a16="http://schemas.microsoft.com/office/drawing/2014/main" id="{9AB9F931-D377-4E35-91C1-A97353B36816}"/>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229" name="【認定こども園・幼稚園・保育所】&#10;有形固定資産減価償却率最小値テキスト">
          <a:extLst>
            <a:ext uri="{FF2B5EF4-FFF2-40B4-BE49-F238E27FC236}">
              <a16:creationId xmlns:a16="http://schemas.microsoft.com/office/drawing/2014/main" id="{1CC947E5-DC2C-4676-9AA9-07A303C0E986}"/>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230" name="直線コネクタ 229">
          <a:extLst>
            <a:ext uri="{FF2B5EF4-FFF2-40B4-BE49-F238E27FC236}">
              <a16:creationId xmlns:a16="http://schemas.microsoft.com/office/drawing/2014/main" id="{1688BCEF-383F-4ED0-9CF3-15D07E0C299D}"/>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31" name="【認定こども園・幼稚園・保育所】&#10;有形固定資産減価償却率最大値テキスト">
          <a:extLst>
            <a:ext uri="{FF2B5EF4-FFF2-40B4-BE49-F238E27FC236}">
              <a16:creationId xmlns:a16="http://schemas.microsoft.com/office/drawing/2014/main" id="{8FCBC6A7-AA72-45D3-B65E-67BC7787FE97}"/>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32" name="直線コネクタ 231">
          <a:extLst>
            <a:ext uri="{FF2B5EF4-FFF2-40B4-BE49-F238E27FC236}">
              <a16:creationId xmlns:a16="http://schemas.microsoft.com/office/drawing/2014/main" id="{DE1FAF48-E163-476D-AE4D-92A8D26FA7FD}"/>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233" name="【認定こども園・幼稚園・保育所】&#10;有形固定資産減価償却率平均値テキスト">
          <a:extLst>
            <a:ext uri="{FF2B5EF4-FFF2-40B4-BE49-F238E27FC236}">
              <a16:creationId xmlns:a16="http://schemas.microsoft.com/office/drawing/2014/main" id="{074ADDD7-AFB7-4357-9EC5-FDB7AC288274}"/>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234" name="フローチャート: 判断 233">
          <a:extLst>
            <a:ext uri="{FF2B5EF4-FFF2-40B4-BE49-F238E27FC236}">
              <a16:creationId xmlns:a16="http://schemas.microsoft.com/office/drawing/2014/main" id="{4C1C0B65-F6A6-4A05-B28C-828CAE7E4813}"/>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235" name="フローチャート: 判断 234">
          <a:extLst>
            <a:ext uri="{FF2B5EF4-FFF2-40B4-BE49-F238E27FC236}">
              <a16:creationId xmlns:a16="http://schemas.microsoft.com/office/drawing/2014/main" id="{5AC3870F-9A64-48EF-8BD4-688C71AFE32D}"/>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236" name="フローチャート: 判断 235">
          <a:extLst>
            <a:ext uri="{FF2B5EF4-FFF2-40B4-BE49-F238E27FC236}">
              <a16:creationId xmlns:a16="http://schemas.microsoft.com/office/drawing/2014/main" id="{F1B05606-F51B-4C19-9141-7D63BEFDC82F}"/>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237" name="フローチャート: 判断 236">
          <a:extLst>
            <a:ext uri="{FF2B5EF4-FFF2-40B4-BE49-F238E27FC236}">
              <a16:creationId xmlns:a16="http://schemas.microsoft.com/office/drawing/2014/main" id="{82895DC0-8529-4ACE-A6E3-9CE674A261FB}"/>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096B2E07-A686-4C14-B427-2C457542BEE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9" name="テキスト ボックス 238">
          <a:extLst>
            <a:ext uri="{FF2B5EF4-FFF2-40B4-BE49-F238E27FC236}">
              <a16:creationId xmlns:a16="http://schemas.microsoft.com/office/drawing/2014/main" id="{EE7ED9E2-4C12-4F51-A226-5C8E8BB5366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40" name="テキスト ボックス 239">
          <a:extLst>
            <a:ext uri="{FF2B5EF4-FFF2-40B4-BE49-F238E27FC236}">
              <a16:creationId xmlns:a16="http://schemas.microsoft.com/office/drawing/2014/main" id="{9C1DF01E-6199-45A6-A84C-172070430DF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41" name="テキスト ボックス 240">
          <a:extLst>
            <a:ext uri="{FF2B5EF4-FFF2-40B4-BE49-F238E27FC236}">
              <a16:creationId xmlns:a16="http://schemas.microsoft.com/office/drawing/2014/main" id="{0272780D-E071-4C02-82A2-96F3695E749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42" name="テキスト ボックス 241">
          <a:extLst>
            <a:ext uri="{FF2B5EF4-FFF2-40B4-BE49-F238E27FC236}">
              <a16:creationId xmlns:a16="http://schemas.microsoft.com/office/drawing/2014/main" id="{7D1AC8A1-B1B7-4563-95CE-594ADAF7F39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10704</xdr:rowOff>
    </xdr:from>
    <xdr:to>
      <xdr:col>76</xdr:col>
      <xdr:colOff>165100</xdr:colOff>
      <xdr:row>33</xdr:row>
      <xdr:rowOff>112304</xdr:rowOff>
    </xdr:to>
    <xdr:sp macro="" textlink="">
      <xdr:nvSpPr>
        <xdr:cNvPr id="243" name="楕円 242">
          <a:extLst>
            <a:ext uri="{FF2B5EF4-FFF2-40B4-BE49-F238E27FC236}">
              <a16:creationId xmlns:a16="http://schemas.microsoft.com/office/drawing/2014/main" id="{B53DCBE0-E874-4FF5-AD57-199EA6B54C83}"/>
            </a:ext>
          </a:extLst>
        </xdr:cNvPr>
        <xdr:cNvSpPr/>
      </xdr:nvSpPr>
      <xdr:spPr>
        <a:xfrm>
          <a:off x="145415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128831</xdr:rowOff>
    </xdr:from>
    <xdr:ext cx="405111" cy="259045"/>
    <xdr:sp macro="" textlink="">
      <xdr:nvSpPr>
        <xdr:cNvPr id="244" name="n_1aveValue【認定こども園・幼稚園・保育所】&#10;有形固定資産減価償却率">
          <a:extLst>
            <a:ext uri="{FF2B5EF4-FFF2-40B4-BE49-F238E27FC236}">
              <a16:creationId xmlns:a16="http://schemas.microsoft.com/office/drawing/2014/main" id="{4338DFE1-AAB8-4E88-A45F-1EEAA4667D6D}"/>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245" name="n_2aveValue【認定こども園・幼稚園・保育所】&#10;有形固定資産減価償却率">
          <a:extLst>
            <a:ext uri="{FF2B5EF4-FFF2-40B4-BE49-F238E27FC236}">
              <a16:creationId xmlns:a16="http://schemas.microsoft.com/office/drawing/2014/main" id="{2EA63DBA-2DD3-45ED-9221-108E7CA9AF89}"/>
            </a:ext>
          </a:extLst>
        </xdr:cNvPr>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246" name="n_3aveValue【認定こども園・幼稚園・保育所】&#10;有形固定資産減価償却率">
          <a:extLst>
            <a:ext uri="{FF2B5EF4-FFF2-40B4-BE49-F238E27FC236}">
              <a16:creationId xmlns:a16="http://schemas.microsoft.com/office/drawing/2014/main" id="{8CE4BFDF-052A-48AA-8768-08054CD6955E}"/>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128831</xdr:rowOff>
    </xdr:from>
    <xdr:ext cx="405111" cy="259045"/>
    <xdr:sp macro="" textlink="">
      <xdr:nvSpPr>
        <xdr:cNvPr id="247" name="n_2mainValue【認定こども園・幼稚園・保育所】&#10;有形固定資産減価償却率">
          <a:extLst>
            <a:ext uri="{FF2B5EF4-FFF2-40B4-BE49-F238E27FC236}">
              <a16:creationId xmlns:a16="http://schemas.microsoft.com/office/drawing/2014/main" id="{2B7A2456-4DAA-4076-B65A-554EE64C95C7}"/>
            </a:ext>
          </a:extLst>
        </xdr:cNvPr>
        <xdr:cNvSpPr txBox="1"/>
      </xdr:nvSpPr>
      <xdr:spPr>
        <a:xfrm>
          <a:off x="14389744" y="544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8" name="正方形/長方形 247">
          <a:extLst>
            <a:ext uri="{FF2B5EF4-FFF2-40B4-BE49-F238E27FC236}">
              <a16:creationId xmlns:a16="http://schemas.microsoft.com/office/drawing/2014/main" id="{4A91D57E-3D7C-4000-BE60-2DAC0B158AC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9" name="正方形/長方形 248">
          <a:extLst>
            <a:ext uri="{FF2B5EF4-FFF2-40B4-BE49-F238E27FC236}">
              <a16:creationId xmlns:a16="http://schemas.microsoft.com/office/drawing/2014/main" id="{662015AD-756F-4EF3-9196-55DAC5D0726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0" name="正方形/長方形 249">
          <a:extLst>
            <a:ext uri="{FF2B5EF4-FFF2-40B4-BE49-F238E27FC236}">
              <a16:creationId xmlns:a16="http://schemas.microsoft.com/office/drawing/2014/main" id="{E1B7CF8B-C290-4C40-8764-ADD37BA1C57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1" name="正方形/長方形 250">
          <a:extLst>
            <a:ext uri="{FF2B5EF4-FFF2-40B4-BE49-F238E27FC236}">
              <a16:creationId xmlns:a16="http://schemas.microsoft.com/office/drawing/2014/main" id="{2CC88B17-B141-462B-AE69-C1531A5B7E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2" name="正方形/長方形 251">
          <a:extLst>
            <a:ext uri="{FF2B5EF4-FFF2-40B4-BE49-F238E27FC236}">
              <a16:creationId xmlns:a16="http://schemas.microsoft.com/office/drawing/2014/main" id="{865886DB-232E-4119-B962-AAD8B8E7857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3" name="正方形/長方形 252">
          <a:extLst>
            <a:ext uri="{FF2B5EF4-FFF2-40B4-BE49-F238E27FC236}">
              <a16:creationId xmlns:a16="http://schemas.microsoft.com/office/drawing/2014/main" id="{B1F67F17-E175-412E-9091-4BFEA8DF4A2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4" name="正方形/長方形 253">
          <a:extLst>
            <a:ext uri="{FF2B5EF4-FFF2-40B4-BE49-F238E27FC236}">
              <a16:creationId xmlns:a16="http://schemas.microsoft.com/office/drawing/2014/main" id="{A0699135-B8CB-4A31-B0F4-F72B3A486AD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5" name="正方形/長方形 254">
          <a:extLst>
            <a:ext uri="{FF2B5EF4-FFF2-40B4-BE49-F238E27FC236}">
              <a16:creationId xmlns:a16="http://schemas.microsoft.com/office/drawing/2014/main" id="{A22A61B9-26F3-44A6-99D0-9C19864B7AD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6" name="テキスト ボックス 255">
          <a:extLst>
            <a:ext uri="{FF2B5EF4-FFF2-40B4-BE49-F238E27FC236}">
              <a16:creationId xmlns:a16="http://schemas.microsoft.com/office/drawing/2014/main" id="{E24601F4-B2F8-4CE0-B740-A01C59B062E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7" name="直線コネクタ 256">
          <a:extLst>
            <a:ext uri="{FF2B5EF4-FFF2-40B4-BE49-F238E27FC236}">
              <a16:creationId xmlns:a16="http://schemas.microsoft.com/office/drawing/2014/main" id="{2555EA50-FE0F-4131-A165-030C86E1CC6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58" name="直線コネクタ 257">
          <a:extLst>
            <a:ext uri="{FF2B5EF4-FFF2-40B4-BE49-F238E27FC236}">
              <a16:creationId xmlns:a16="http://schemas.microsoft.com/office/drawing/2014/main" id="{54745454-A4F6-41E5-A8A1-677EDC6A6A6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59" name="テキスト ボックス 258">
          <a:extLst>
            <a:ext uri="{FF2B5EF4-FFF2-40B4-BE49-F238E27FC236}">
              <a16:creationId xmlns:a16="http://schemas.microsoft.com/office/drawing/2014/main" id="{1E273C9D-421A-48A7-B637-FBBEAD5A0CA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0" name="直線コネクタ 259">
          <a:extLst>
            <a:ext uri="{FF2B5EF4-FFF2-40B4-BE49-F238E27FC236}">
              <a16:creationId xmlns:a16="http://schemas.microsoft.com/office/drawing/2014/main" id="{BC23B445-0341-44A1-B876-7EE103F96D9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261" name="テキスト ボックス 260">
          <a:extLst>
            <a:ext uri="{FF2B5EF4-FFF2-40B4-BE49-F238E27FC236}">
              <a16:creationId xmlns:a16="http://schemas.microsoft.com/office/drawing/2014/main" id="{E3E68148-F5F5-415D-BC1E-08585777F76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2" name="直線コネクタ 261">
          <a:extLst>
            <a:ext uri="{FF2B5EF4-FFF2-40B4-BE49-F238E27FC236}">
              <a16:creationId xmlns:a16="http://schemas.microsoft.com/office/drawing/2014/main" id="{E7554539-ED9E-47D3-8C9B-2C23A8A1034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263" name="テキスト ボックス 262">
          <a:extLst>
            <a:ext uri="{FF2B5EF4-FFF2-40B4-BE49-F238E27FC236}">
              <a16:creationId xmlns:a16="http://schemas.microsoft.com/office/drawing/2014/main" id="{55847E60-9E35-4DEC-B878-10B9271C57F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64" name="直線コネクタ 263">
          <a:extLst>
            <a:ext uri="{FF2B5EF4-FFF2-40B4-BE49-F238E27FC236}">
              <a16:creationId xmlns:a16="http://schemas.microsoft.com/office/drawing/2014/main" id="{746FE731-B434-443E-BA2F-DFC097D9E65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265" name="テキスト ボックス 264">
          <a:extLst>
            <a:ext uri="{FF2B5EF4-FFF2-40B4-BE49-F238E27FC236}">
              <a16:creationId xmlns:a16="http://schemas.microsoft.com/office/drawing/2014/main" id="{A469C792-4629-4510-B8B6-780D133360E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66" name="直線コネクタ 265">
          <a:extLst>
            <a:ext uri="{FF2B5EF4-FFF2-40B4-BE49-F238E27FC236}">
              <a16:creationId xmlns:a16="http://schemas.microsoft.com/office/drawing/2014/main" id="{DA1F4B48-1DAD-4323-A17A-2563FF295AB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267" name="テキスト ボックス 266">
          <a:extLst>
            <a:ext uri="{FF2B5EF4-FFF2-40B4-BE49-F238E27FC236}">
              <a16:creationId xmlns:a16="http://schemas.microsoft.com/office/drawing/2014/main" id="{A8FE25FA-DA32-4BE8-85FE-9E0E820598B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8" name="直線コネクタ 267">
          <a:extLst>
            <a:ext uri="{FF2B5EF4-FFF2-40B4-BE49-F238E27FC236}">
              <a16:creationId xmlns:a16="http://schemas.microsoft.com/office/drawing/2014/main" id="{1D548EE0-5FCF-43F8-82A9-E70BEBD172C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69" name="テキスト ボックス 268">
          <a:extLst>
            <a:ext uri="{FF2B5EF4-FFF2-40B4-BE49-F238E27FC236}">
              <a16:creationId xmlns:a16="http://schemas.microsoft.com/office/drawing/2014/main" id="{355B9858-9A0F-460E-97C9-634C1127C7A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0" name="【認定こども園・幼稚園・保育所】&#10;一人当たり面積グラフ枠">
          <a:extLst>
            <a:ext uri="{FF2B5EF4-FFF2-40B4-BE49-F238E27FC236}">
              <a16:creationId xmlns:a16="http://schemas.microsoft.com/office/drawing/2014/main" id="{B0BAAD41-3C43-4CCA-AFC8-694B6522EBE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169545</xdr:rowOff>
    </xdr:from>
    <xdr:to>
      <xdr:col>116</xdr:col>
      <xdr:colOff>62864</xdr:colOff>
      <xdr:row>42</xdr:row>
      <xdr:rowOff>22860</xdr:rowOff>
    </xdr:to>
    <xdr:cxnSp macro="">
      <xdr:nvCxnSpPr>
        <xdr:cNvPr id="271" name="直線コネクタ 270">
          <a:extLst>
            <a:ext uri="{FF2B5EF4-FFF2-40B4-BE49-F238E27FC236}">
              <a16:creationId xmlns:a16="http://schemas.microsoft.com/office/drawing/2014/main" id="{B56A4F75-4F85-4C99-863C-5DB27F5A40DF}"/>
            </a:ext>
          </a:extLst>
        </xdr:cNvPr>
        <xdr:cNvCxnSpPr/>
      </xdr:nvCxnSpPr>
      <xdr:spPr>
        <a:xfrm flipV="1">
          <a:off x="22160864" y="6513195"/>
          <a:ext cx="0" cy="71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272" name="【認定こども園・幼稚園・保育所】&#10;一人当たり面積最小値テキスト">
          <a:extLst>
            <a:ext uri="{FF2B5EF4-FFF2-40B4-BE49-F238E27FC236}">
              <a16:creationId xmlns:a16="http://schemas.microsoft.com/office/drawing/2014/main" id="{FCA52EC0-B70A-4483-ACA6-191638802E8B}"/>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273" name="直線コネクタ 272">
          <a:extLst>
            <a:ext uri="{FF2B5EF4-FFF2-40B4-BE49-F238E27FC236}">
              <a16:creationId xmlns:a16="http://schemas.microsoft.com/office/drawing/2014/main" id="{15C81147-4185-4BA2-A3FC-FB946267CAE7}"/>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116222</xdr:rowOff>
    </xdr:from>
    <xdr:ext cx="469744" cy="259045"/>
    <xdr:sp macro="" textlink="">
      <xdr:nvSpPr>
        <xdr:cNvPr id="274" name="【認定こども園・幼稚園・保育所】&#10;一人当たり面積最大値テキスト">
          <a:extLst>
            <a:ext uri="{FF2B5EF4-FFF2-40B4-BE49-F238E27FC236}">
              <a16:creationId xmlns:a16="http://schemas.microsoft.com/office/drawing/2014/main" id="{F4128E46-95B8-4B25-947A-02FC038954D0}"/>
            </a:ext>
          </a:extLst>
        </xdr:cNvPr>
        <xdr:cNvSpPr txBox="1"/>
      </xdr:nvSpPr>
      <xdr:spPr>
        <a:xfrm>
          <a:off x="22199600" y="628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169545</xdr:rowOff>
    </xdr:from>
    <xdr:to>
      <xdr:col>116</xdr:col>
      <xdr:colOff>152400</xdr:colOff>
      <xdr:row>37</xdr:row>
      <xdr:rowOff>169545</xdr:rowOff>
    </xdr:to>
    <xdr:cxnSp macro="">
      <xdr:nvCxnSpPr>
        <xdr:cNvPr id="275" name="直線コネクタ 274">
          <a:extLst>
            <a:ext uri="{FF2B5EF4-FFF2-40B4-BE49-F238E27FC236}">
              <a16:creationId xmlns:a16="http://schemas.microsoft.com/office/drawing/2014/main" id="{C883D51A-611C-4E93-BC7A-A4BB0C9B5DED}"/>
            </a:ext>
          </a:extLst>
        </xdr:cNvPr>
        <xdr:cNvCxnSpPr/>
      </xdr:nvCxnSpPr>
      <xdr:spPr>
        <a:xfrm>
          <a:off x="22072600" y="651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68597</xdr:rowOff>
    </xdr:from>
    <xdr:ext cx="469744" cy="259045"/>
    <xdr:sp macro="" textlink="">
      <xdr:nvSpPr>
        <xdr:cNvPr id="276" name="【認定こども園・幼稚園・保育所】&#10;一人当たり面積平均値テキスト">
          <a:extLst>
            <a:ext uri="{FF2B5EF4-FFF2-40B4-BE49-F238E27FC236}">
              <a16:creationId xmlns:a16="http://schemas.microsoft.com/office/drawing/2014/main" id="{6D9473D4-6646-453A-997E-D1CC91038CD1}"/>
            </a:ext>
          </a:extLst>
        </xdr:cNvPr>
        <xdr:cNvSpPr txBox="1"/>
      </xdr:nvSpPr>
      <xdr:spPr>
        <a:xfrm>
          <a:off x="22199600" y="69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90170</xdr:rowOff>
    </xdr:from>
    <xdr:to>
      <xdr:col>116</xdr:col>
      <xdr:colOff>114300</xdr:colOff>
      <xdr:row>41</xdr:row>
      <xdr:rowOff>20320</xdr:rowOff>
    </xdr:to>
    <xdr:sp macro="" textlink="">
      <xdr:nvSpPr>
        <xdr:cNvPr id="277" name="フローチャート: 判断 276">
          <a:extLst>
            <a:ext uri="{FF2B5EF4-FFF2-40B4-BE49-F238E27FC236}">
              <a16:creationId xmlns:a16="http://schemas.microsoft.com/office/drawing/2014/main" id="{51C1485E-51A2-4A2E-AB3D-3E793ED22DBB}"/>
            </a:ext>
          </a:extLst>
        </xdr:cNvPr>
        <xdr:cNvSpPr/>
      </xdr:nvSpPr>
      <xdr:spPr>
        <a:xfrm>
          <a:off x="221107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88265</xdr:rowOff>
    </xdr:from>
    <xdr:to>
      <xdr:col>112</xdr:col>
      <xdr:colOff>38100</xdr:colOff>
      <xdr:row>41</xdr:row>
      <xdr:rowOff>18415</xdr:rowOff>
    </xdr:to>
    <xdr:sp macro="" textlink="">
      <xdr:nvSpPr>
        <xdr:cNvPr id="278" name="フローチャート: 判断 277">
          <a:extLst>
            <a:ext uri="{FF2B5EF4-FFF2-40B4-BE49-F238E27FC236}">
              <a16:creationId xmlns:a16="http://schemas.microsoft.com/office/drawing/2014/main" id="{31CF6801-A731-4741-91CC-533B24C572F3}"/>
            </a:ext>
          </a:extLst>
        </xdr:cNvPr>
        <xdr:cNvSpPr/>
      </xdr:nvSpPr>
      <xdr:spPr>
        <a:xfrm>
          <a:off x="212725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53975</xdr:rowOff>
    </xdr:from>
    <xdr:to>
      <xdr:col>107</xdr:col>
      <xdr:colOff>101600</xdr:colOff>
      <xdr:row>40</xdr:row>
      <xdr:rowOff>155575</xdr:rowOff>
    </xdr:to>
    <xdr:sp macro="" textlink="">
      <xdr:nvSpPr>
        <xdr:cNvPr id="279" name="フローチャート: 判断 278">
          <a:extLst>
            <a:ext uri="{FF2B5EF4-FFF2-40B4-BE49-F238E27FC236}">
              <a16:creationId xmlns:a16="http://schemas.microsoft.com/office/drawing/2014/main" id="{D4B22961-D13F-49F1-AC31-7658CFC91D21}"/>
            </a:ext>
          </a:extLst>
        </xdr:cNvPr>
        <xdr:cNvSpPr/>
      </xdr:nvSpPr>
      <xdr:spPr>
        <a:xfrm>
          <a:off x="20383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63500</xdr:rowOff>
    </xdr:from>
    <xdr:to>
      <xdr:col>102</xdr:col>
      <xdr:colOff>165100</xdr:colOff>
      <xdr:row>40</xdr:row>
      <xdr:rowOff>165100</xdr:rowOff>
    </xdr:to>
    <xdr:sp macro="" textlink="">
      <xdr:nvSpPr>
        <xdr:cNvPr id="280" name="フローチャート: 判断 279">
          <a:extLst>
            <a:ext uri="{FF2B5EF4-FFF2-40B4-BE49-F238E27FC236}">
              <a16:creationId xmlns:a16="http://schemas.microsoft.com/office/drawing/2014/main" id="{592F0A4B-52A7-4E14-8E70-88514B886648}"/>
            </a:ext>
          </a:extLst>
        </xdr:cNvPr>
        <xdr:cNvSpPr/>
      </xdr:nvSpPr>
      <xdr:spPr>
        <a:xfrm>
          <a:off x="19494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ECCF5E33-78C6-46EE-ACC0-8BA6DA540E8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0EED9C8F-C7E3-4576-A1BB-A539B99E914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307338E0-909C-4F8F-AE89-8CC1D0D101E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6D18277D-8F25-4AF7-9E1D-D9AF9527A73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E0888630-EF26-4C4D-81FB-E99DCB9C14C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33020</xdr:rowOff>
    </xdr:from>
    <xdr:to>
      <xdr:col>107</xdr:col>
      <xdr:colOff>101600</xdr:colOff>
      <xdr:row>33</xdr:row>
      <xdr:rowOff>134620</xdr:rowOff>
    </xdr:to>
    <xdr:sp macro="" textlink="">
      <xdr:nvSpPr>
        <xdr:cNvPr id="286" name="楕円 285">
          <a:extLst>
            <a:ext uri="{FF2B5EF4-FFF2-40B4-BE49-F238E27FC236}">
              <a16:creationId xmlns:a16="http://schemas.microsoft.com/office/drawing/2014/main" id="{4312A03A-B7D1-4060-B91B-B68D447D5821}"/>
            </a:ext>
          </a:extLst>
        </xdr:cNvPr>
        <xdr:cNvSpPr/>
      </xdr:nvSpPr>
      <xdr:spPr>
        <a:xfrm>
          <a:off x="20383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34942</xdr:rowOff>
    </xdr:from>
    <xdr:ext cx="469744" cy="259045"/>
    <xdr:sp macro="" textlink="">
      <xdr:nvSpPr>
        <xdr:cNvPr id="287" name="n_1aveValue【認定こども園・幼稚園・保育所】&#10;一人当たり面積">
          <a:extLst>
            <a:ext uri="{FF2B5EF4-FFF2-40B4-BE49-F238E27FC236}">
              <a16:creationId xmlns:a16="http://schemas.microsoft.com/office/drawing/2014/main" id="{3D4DCC11-0C8E-4E98-9E3B-A008AFB83931}"/>
            </a:ext>
          </a:extLst>
        </xdr:cNvPr>
        <xdr:cNvSpPr txBox="1"/>
      </xdr:nvSpPr>
      <xdr:spPr>
        <a:xfrm>
          <a:off x="21075727" y="672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146702</xdr:rowOff>
    </xdr:from>
    <xdr:ext cx="469744" cy="259045"/>
    <xdr:sp macro="" textlink="">
      <xdr:nvSpPr>
        <xdr:cNvPr id="288" name="n_2aveValue【認定こども園・幼稚園・保育所】&#10;一人当たり面積">
          <a:extLst>
            <a:ext uri="{FF2B5EF4-FFF2-40B4-BE49-F238E27FC236}">
              <a16:creationId xmlns:a16="http://schemas.microsoft.com/office/drawing/2014/main" id="{6849DA0A-1FCC-4DCB-A700-4F2D2CD1FF0A}"/>
            </a:ext>
          </a:extLst>
        </xdr:cNvPr>
        <xdr:cNvSpPr txBox="1"/>
      </xdr:nvSpPr>
      <xdr:spPr>
        <a:xfrm>
          <a:off x="20199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10177</xdr:rowOff>
    </xdr:from>
    <xdr:ext cx="469744" cy="259045"/>
    <xdr:sp macro="" textlink="">
      <xdr:nvSpPr>
        <xdr:cNvPr id="289" name="n_3aveValue【認定こども園・幼稚園・保育所】&#10;一人当たり面積">
          <a:extLst>
            <a:ext uri="{FF2B5EF4-FFF2-40B4-BE49-F238E27FC236}">
              <a16:creationId xmlns:a16="http://schemas.microsoft.com/office/drawing/2014/main" id="{04FA9781-7E81-4128-97F0-F6F9CBB792B2}"/>
            </a:ext>
          </a:extLst>
        </xdr:cNvPr>
        <xdr:cNvSpPr txBox="1"/>
      </xdr:nvSpPr>
      <xdr:spPr>
        <a:xfrm>
          <a:off x="19310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151147</xdr:rowOff>
    </xdr:from>
    <xdr:ext cx="469744" cy="259045"/>
    <xdr:sp macro="" textlink="">
      <xdr:nvSpPr>
        <xdr:cNvPr id="290" name="n_2mainValue【認定こども園・幼稚園・保育所】&#10;一人当たり面積">
          <a:extLst>
            <a:ext uri="{FF2B5EF4-FFF2-40B4-BE49-F238E27FC236}">
              <a16:creationId xmlns:a16="http://schemas.microsoft.com/office/drawing/2014/main" id="{038AC98E-0B10-4C26-8C58-8E6EE8F8857B}"/>
            </a:ext>
          </a:extLst>
        </xdr:cNvPr>
        <xdr:cNvSpPr txBox="1"/>
      </xdr:nvSpPr>
      <xdr:spPr>
        <a:xfrm>
          <a:off x="20199427" y="54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1" name="正方形/長方形 290">
          <a:extLst>
            <a:ext uri="{FF2B5EF4-FFF2-40B4-BE49-F238E27FC236}">
              <a16:creationId xmlns:a16="http://schemas.microsoft.com/office/drawing/2014/main" id="{143E88E1-6484-4336-8281-3A20C119E69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2" name="正方形/長方形 291">
          <a:extLst>
            <a:ext uri="{FF2B5EF4-FFF2-40B4-BE49-F238E27FC236}">
              <a16:creationId xmlns:a16="http://schemas.microsoft.com/office/drawing/2014/main" id="{DC834669-3286-49B8-84FB-F2B18E5E75C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3" name="正方形/長方形 292">
          <a:extLst>
            <a:ext uri="{FF2B5EF4-FFF2-40B4-BE49-F238E27FC236}">
              <a16:creationId xmlns:a16="http://schemas.microsoft.com/office/drawing/2014/main" id="{B09932E6-1CD9-4988-B98C-C1F9FED128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4" name="正方形/長方形 293">
          <a:extLst>
            <a:ext uri="{FF2B5EF4-FFF2-40B4-BE49-F238E27FC236}">
              <a16:creationId xmlns:a16="http://schemas.microsoft.com/office/drawing/2014/main" id="{977C8AB9-F014-4276-9B6D-C532F3816BD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5" name="正方形/長方形 294">
          <a:extLst>
            <a:ext uri="{FF2B5EF4-FFF2-40B4-BE49-F238E27FC236}">
              <a16:creationId xmlns:a16="http://schemas.microsoft.com/office/drawing/2014/main" id="{5E5CB15B-4A25-4E1F-810A-52179411521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6" name="正方形/長方形 295">
          <a:extLst>
            <a:ext uri="{FF2B5EF4-FFF2-40B4-BE49-F238E27FC236}">
              <a16:creationId xmlns:a16="http://schemas.microsoft.com/office/drawing/2014/main" id="{4E3F215C-B5DA-45AD-A23A-8DFA864BE4B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7" name="正方形/長方形 296">
          <a:extLst>
            <a:ext uri="{FF2B5EF4-FFF2-40B4-BE49-F238E27FC236}">
              <a16:creationId xmlns:a16="http://schemas.microsoft.com/office/drawing/2014/main" id="{CBD70102-DE64-46FC-A2BC-E349738B654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8" name="正方形/長方形 297">
          <a:extLst>
            <a:ext uri="{FF2B5EF4-FFF2-40B4-BE49-F238E27FC236}">
              <a16:creationId xmlns:a16="http://schemas.microsoft.com/office/drawing/2014/main" id="{F0DF2B8B-177F-41A7-975D-39BEE5EFF07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9" name="テキスト ボックス 298">
          <a:extLst>
            <a:ext uri="{FF2B5EF4-FFF2-40B4-BE49-F238E27FC236}">
              <a16:creationId xmlns:a16="http://schemas.microsoft.com/office/drawing/2014/main" id="{0101D8A8-0932-4AA1-A834-D1A8297143F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0" name="直線コネクタ 299">
          <a:extLst>
            <a:ext uri="{FF2B5EF4-FFF2-40B4-BE49-F238E27FC236}">
              <a16:creationId xmlns:a16="http://schemas.microsoft.com/office/drawing/2014/main" id="{E2193679-7EA1-47BF-B25A-399FE763E48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01" name="テキスト ボックス 300">
          <a:extLst>
            <a:ext uri="{FF2B5EF4-FFF2-40B4-BE49-F238E27FC236}">
              <a16:creationId xmlns:a16="http://schemas.microsoft.com/office/drawing/2014/main" id="{122C4AC4-AF3B-4733-868B-1B2E048DE23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2" name="直線コネクタ 301">
          <a:extLst>
            <a:ext uri="{FF2B5EF4-FFF2-40B4-BE49-F238E27FC236}">
              <a16:creationId xmlns:a16="http://schemas.microsoft.com/office/drawing/2014/main" id="{F5A37403-16A6-43B5-8797-5DB5636688A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03" name="テキスト ボックス 302">
          <a:extLst>
            <a:ext uri="{FF2B5EF4-FFF2-40B4-BE49-F238E27FC236}">
              <a16:creationId xmlns:a16="http://schemas.microsoft.com/office/drawing/2014/main" id="{021DF2AD-FA33-4F37-9BB3-26C3141D556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4" name="直線コネクタ 303">
          <a:extLst>
            <a:ext uri="{FF2B5EF4-FFF2-40B4-BE49-F238E27FC236}">
              <a16:creationId xmlns:a16="http://schemas.microsoft.com/office/drawing/2014/main" id="{A06DAA71-46EC-4839-9458-29363DAC5BC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5" name="テキスト ボックス 304">
          <a:extLst>
            <a:ext uri="{FF2B5EF4-FFF2-40B4-BE49-F238E27FC236}">
              <a16:creationId xmlns:a16="http://schemas.microsoft.com/office/drawing/2014/main" id="{06141FEB-1DE7-4822-9FAD-ECF0EB8723F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06" name="直線コネクタ 305">
          <a:extLst>
            <a:ext uri="{FF2B5EF4-FFF2-40B4-BE49-F238E27FC236}">
              <a16:creationId xmlns:a16="http://schemas.microsoft.com/office/drawing/2014/main" id="{88AEC860-28EF-47D7-9E9F-75FC8F20520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07" name="テキスト ボックス 306">
          <a:extLst>
            <a:ext uri="{FF2B5EF4-FFF2-40B4-BE49-F238E27FC236}">
              <a16:creationId xmlns:a16="http://schemas.microsoft.com/office/drawing/2014/main" id="{15823551-27F5-43EC-8585-342CD1F8313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08" name="直線コネクタ 307">
          <a:extLst>
            <a:ext uri="{FF2B5EF4-FFF2-40B4-BE49-F238E27FC236}">
              <a16:creationId xmlns:a16="http://schemas.microsoft.com/office/drawing/2014/main" id="{DC060809-5E39-49A2-9C1A-9895497F94C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09" name="テキスト ボックス 308">
          <a:extLst>
            <a:ext uri="{FF2B5EF4-FFF2-40B4-BE49-F238E27FC236}">
              <a16:creationId xmlns:a16="http://schemas.microsoft.com/office/drawing/2014/main" id="{144A53E4-5C40-4EF5-A282-52EC110BD8D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0" name="直線コネクタ 309">
          <a:extLst>
            <a:ext uri="{FF2B5EF4-FFF2-40B4-BE49-F238E27FC236}">
              <a16:creationId xmlns:a16="http://schemas.microsoft.com/office/drawing/2014/main" id="{968B21E0-2447-43E4-8EDD-1CFE90193C6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11" name="テキスト ボックス 310">
          <a:extLst>
            <a:ext uri="{FF2B5EF4-FFF2-40B4-BE49-F238E27FC236}">
              <a16:creationId xmlns:a16="http://schemas.microsoft.com/office/drawing/2014/main" id="{31BF67C4-5235-4298-B36B-8960904F2555}"/>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2" name="直線コネクタ 311">
          <a:extLst>
            <a:ext uri="{FF2B5EF4-FFF2-40B4-BE49-F238E27FC236}">
              <a16:creationId xmlns:a16="http://schemas.microsoft.com/office/drawing/2014/main" id="{35916470-EF14-4419-BBB1-0293A93F7F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13" name="テキスト ボックス 312">
          <a:extLst>
            <a:ext uri="{FF2B5EF4-FFF2-40B4-BE49-F238E27FC236}">
              <a16:creationId xmlns:a16="http://schemas.microsoft.com/office/drawing/2014/main" id="{39163FE9-A5EA-4632-8EAE-A97B9025FB7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4" name="【学校施設】&#10;有形固定資産減価償却率グラフ枠">
          <a:extLst>
            <a:ext uri="{FF2B5EF4-FFF2-40B4-BE49-F238E27FC236}">
              <a16:creationId xmlns:a16="http://schemas.microsoft.com/office/drawing/2014/main" id="{2918E15E-DCEE-44E7-9CB2-10261AD625F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315" name="直線コネクタ 314">
          <a:extLst>
            <a:ext uri="{FF2B5EF4-FFF2-40B4-BE49-F238E27FC236}">
              <a16:creationId xmlns:a16="http://schemas.microsoft.com/office/drawing/2014/main" id="{67BF101C-A5AE-4385-ACF9-673A9E27F5FC}"/>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316" name="【学校施設】&#10;有形固定資産減価償却率最小値テキスト">
          <a:extLst>
            <a:ext uri="{FF2B5EF4-FFF2-40B4-BE49-F238E27FC236}">
              <a16:creationId xmlns:a16="http://schemas.microsoft.com/office/drawing/2014/main" id="{367D8C2D-2265-40FC-99FD-5793FA5B75E2}"/>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317" name="直線コネクタ 316">
          <a:extLst>
            <a:ext uri="{FF2B5EF4-FFF2-40B4-BE49-F238E27FC236}">
              <a16:creationId xmlns:a16="http://schemas.microsoft.com/office/drawing/2014/main" id="{2806B4DF-4904-49BF-81BC-0C266CA84009}"/>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318" name="【学校施設】&#10;有形固定資産減価償却率最大値テキスト">
          <a:extLst>
            <a:ext uri="{FF2B5EF4-FFF2-40B4-BE49-F238E27FC236}">
              <a16:creationId xmlns:a16="http://schemas.microsoft.com/office/drawing/2014/main" id="{9A797725-A0FD-4287-8FA1-5C51CB6356BC}"/>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319" name="直線コネクタ 318">
          <a:extLst>
            <a:ext uri="{FF2B5EF4-FFF2-40B4-BE49-F238E27FC236}">
              <a16:creationId xmlns:a16="http://schemas.microsoft.com/office/drawing/2014/main" id="{A2D3FC9D-18A4-4102-9A47-A27C1D6D70F6}"/>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320" name="【学校施設】&#10;有形固定資産減価償却率平均値テキスト">
          <a:extLst>
            <a:ext uri="{FF2B5EF4-FFF2-40B4-BE49-F238E27FC236}">
              <a16:creationId xmlns:a16="http://schemas.microsoft.com/office/drawing/2014/main" id="{6C3D6906-5B08-49FF-A2E7-ACFDBB1A17B4}"/>
            </a:ext>
          </a:extLst>
        </xdr:cNvPr>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321" name="フローチャート: 判断 320">
          <a:extLst>
            <a:ext uri="{FF2B5EF4-FFF2-40B4-BE49-F238E27FC236}">
              <a16:creationId xmlns:a16="http://schemas.microsoft.com/office/drawing/2014/main" id="{BABAFD89-BA37-499B-8683-7F8473ABDBEA}"/>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322" name="フローチャート: 判断 321">
          <a:extLst>
            <a:ext uri="{FF2B5EF4-FFF2-40B4-BE49-F238E27FC236}">
              <a16:creationId xmlns:a16="http://schemas.microsoft.com/office/drawing/2014/main" id="{79185B11-1468-4CD2-A31D-38BE0E5A4D2D}"/>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323" name="フローチャート: 判断 322">
          <a:extLst>
            <a:ext uri="{FF2B5EF4-FFF2-40B4-BE49-F238E27FC236}">
              <a16:creationId xmlns:a16="http://schemas.microsoft.com/office/drawing/2014/main" id="{204A171A-22AA-4D7F-9CE0-0BB5AAA4B8CA}"/>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324" name="フローチャート: 判断 323">
          <a:extLst>
            <a:ext uri="{FF2B5EF4-FFF2-40B4-BE49-F238E27FC236}">
              <a16:creationId xmlns:a16="http://schemas.microsoft.com/office/drawing/2014/main" id="{0DA150FC-CDE4-48E8-80FC-5FDEE3DB1E41}"/>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5" name="テキスト ボックス 324">
          <a:extLst>
            <a:ext uri="{FF2B5EF4-FFF2-40B4-BE49-F238E27FC236}">
              <a16:creationId xmlns:a16="http://schemas.microsoft.com/office/drawing/2014/main" id="{0269DC5C-2926-4056-9B43-5E6953E1DE1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6" name="テキスト ボックス 325">
          <a:extLst>
            <a:ext uri="{FF2B5EF4-FFF2-40B4-BE49-F238E27FC236}">
              <a16:creationId xmlns:a16="http://schemas.microsoft.com/office/drawing/2014/main" id="{7E2BAE48-92B4-483E-A8A6-632987B9AEB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7" name="テキスト ボックス 326">
          <a:extLst>
            <a:ext uri="{FF2B5EF4-FFF2-40B4-BE49-F238E27FC236}">
              <a16:creationId xmlns:a16="http://schemas.microsoft.com/office/drawing/2014/main" id="{AC9614A2-DF97-4215-B0DE-35DFCBDCAC6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8" name="テキスト ボックス 327">
          <a:extLst>
            <a:ext uri="{FF2B5EF4-FFF2-40B4-BE49-F238E27FC236}">
              <a16:creationId xmlns:a16="http://schemas.microsoft.com/office/drawing/2014/main" id="{30AF883A-F8A6-42CE-A7CF-737B77975BE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1A3D94A3-B879-466D-ABDF-8E6DB30021A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162560</xdr:rowOff>
    </xdr:from>
    <xdr:to>
      <xdr:col>76</xdr:col>
      <xdr:colOff>165100</xdr:colOff>
      <xdr:row>58</xdr:row>
      <xdr:rowOff>92710</xdr:rowOff>
    </xdr:to>
    <xdr:sp macro="" textlink="">
      <xdr:nvSpPr>
        <xdr:cNvPr id="330" name="楕円 329">
          <a:extLst>
            <a:ext uri="{FF2B5EF4-FFF2-40B4-BE49-F238E27FC236}">
              <a16:creationId xmlns:a16="http://schemas.microsoft.com/office/drawing/2014/main" id="{0CBF2DBA-F8FA-4ACE-A5FB-008EF50964A7}"/>
            </a:ext>
          </a:extLst>
        </xdr:cNvPr>
        <xdr:cNvSpPr/>
      </xdr:nvSpPr>
      <xdr:spPr>
        <a:xfrm>
          <a:off x="14541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38752</xdr:rowOff>
    </xdr:from>
    <xdr:ext cx="405111" cy="259045"/>
    <xdr:sp macro="" textlink="">
      <xdr:nvSpPr>
        <xdr:cNvPr id="331" name="n_1aveValue【学校施設】&#10;有形固定資産減価償却率">
          <a:extLst>
            <a:ext uri="{FF2B5EF4-FFF2-40B4-BE49-F238E27FC236}">
              <a16:creationId xmlns:a16="http://schemas.microsoft.com/office/drawing/2014/main" id="{68A55BFD-FD35-49C0-98ED-503C8D747108}"/>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332" name="n_2aveValue【学校施設】&#10;有形固定資産減価償却率">
          <a:extLst>
            <a:ext uri="{FF2B5EF4-FFF2-40B4-BE49-F238E27FC236}">
              <a16:creationId xmlns:a16="http://schemas.microsoft.com/office/drawing/2014/main" id="{D2FD5769-2D26-4646-84EA-FAB9866B5B74}"/>
            </a:ext>
          </a:extLst>
        </xdr:cNvPr>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333" name="n_3aveValue【学校施設】&#10;有形固定資産減価償却率">
          <a:extLst>
            <a:ext uri="{FF2B5EF4-FFF2-40B4-BE49-F238E27FC236}">
              <a16:creationId xmlns:a16="http://schemas.microsoft.com/office/drawing/2014/main" id="{A9D59320-9CCB-4027-B122-E64220019C22}"/>
            </a:ext>
          </a:extLst>
        </xdr:cNvPr>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109237</xdr:rowOff>
    </xdr:from>
    <xdr:ext cx="405111" cy="259045"/>
    <xdr:sp macro="" textlink="">
      <xdr:nvSpPr>
        <xdr:cNvPr id="334" name="n_2mainValue【学校施設】&#10;有形固定資産減価償却率">
          <a:extLst>
            <a:ext uri="{FF2B5EF4-FFF2-40B4-BE49-F238E27FC236}">
              <a16:creationId xmlns:a16="http://schemas.microsoft.com/office/drawing/2014/main" id="{5F21430B-FCB5-4FA1-8AA9-94380B112FA4}"/>
            </a:ext>
          </a:extLst>
        </xdr:cNvPr>
        <xdr:cNvSpPr txBox="1"/>
      </xdr:nvSpPr>
      <xdr:spPr>
        <a:xfrm>
          <a:off x="14389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5" name="正方形/長方形 334">
          <a:extLst>
            <a:ext uri="{FF2B5EF4-FFF2-40B4-BE49-F238E27FC236}">
              <a16:creationId xmlns:a16="http://schemas.microsoft.com/office/drawing/2014/main" id="{20C90ED3-60D0-42F2-86CC-E64FA59FB97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6" name="正方形/長方形 335">
          <a:extLst>
            <a:ext uri="{FF2B5EF4-FFF2-40B4-BE49-F238E27FC236}">
              <a16:creationId xmlns:a16="http://schemas.microsoft.com/office/drawing/2014/main" id="{B940A2A1-331C-4C13-A9E0-045117F1AA6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7" name="正方形/長方形 336">
          <a:extLst>
            <a:ext uri="{FF2B5EF4-FFF2-40B4-BE49-F238E27FC236}">
              <a16:creationId xmlns:a16="http://schemas.microsoft.com/office/drawing/2014/main" id="{52BEA6EA-6D17-422A-A59B-1FB85D6C2AA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8" name="正方形/長方形 337">
          <a:extLst>
            <a:ext uri="{FF2B5EF4-FFF2-40B4-BE49-F238E27FC236}">
              <a16:creationId xmlns:a16="http://schemas.microsoft.com/office/drawing/2014/main" id="{E18617F4-3DB5-4836-84E0-D77CB68D2B5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9" name="正方形/長方形 338">
          <a:extLst>
            <a:ext uri="{FF2B5EF4-FFF2-40B4-BE49-F238E27FC236}">
              <a16:creationId xmlns:a16="http://schemas.microsoft.com/office/drawing/2014/main" id="{8F6F69D4-80F0-493B-8A11-F4D804A827A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0" name="正方形/長方形 339">
          <a:extLst>
            <a:ext uri="{FF2B5EF4-FFF2-40B4-BE49-F238E27FC236}">
              <a16:creationId xmlns:a16="http://schemas.microsoft.com/office/drawing/2014/main" id="{09A2854E-7B4B-49AD-B35F-A76491B9C1E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1" name="正方形/長方形 340">
          <a:extLst>
            <a:ext uri="{FF2B5EF4-FFF2-40B4-BE49-F238E27FC236}">
              <a16:creationId xmlns:a16="http://schemas.microsoft.com/office/drawing/2014/main" id="{008C445C-517C-4CFA-AF83-080CFF27E6E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2" name="正方形/長方形 341">
          <a:extLst>
            <a:ext uri="{FF2B5EF4-FFF2-40B4-BE49-F238E27FC236}">
              <a16:creationId xmlns:a16="http://schemas.microsoft.com/office/drawing/2014/main" id="{D8950738-CA6C-4353-BAEA-C2EA3F86DF7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3" name="テキスト ボックス 342">
          <a:extLst>
            <a:ext uri="{FF2B5EF4-FFF2-40B4-BE49-F238E27FC236}">
              <a16:creationId xmlns:a16="http://schemas.microsoft.com/office/drawing/2014/main" id="{701387B9-4294-42EE-8577-11AC4F2C83B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4" name="直線コネクタ 343">
          <a:extLst>
            <a:ext uri="{FF2B5EF4-FFF2-40B4-BE49-F238E27FC236}">
              <a16:creationId xmlns:a16="http://schemas.microsoft.com/office/drawing/2014/main" id="{2FA02E5E-2516-4D39-97CE-665E4FD759F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45" name="テキスト ボックス 344">
          <a:extLst>
            <a:ext uri="{FF2B5EF4-FFF2-40B4-BE49-F238E27FC236}">
              <a16:creationId xmlns:a16="http://schemas.microsoft.com/office/drawing/2014/main" id="{6083A1A3-B19D-441B-983C-3759917A1F5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46" name="直線コネクタ 345">
          <a:extLst>
            <a:ext uri="{FF2B5EF4-FFF2-40B4-BE49-F238E27FC236}">
              <a16:creationId xmlns:a16="http://schemas.microsoft.com/office/drawing/2014/main" id="{52B948CA-A233-4A06-B666-1D977B62D36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47" name="テキスト ボックス 346">
          <a:extLst>
            <a:ext uri="{FF2B5EF4-FFF2-40B4-BE49-F238E27FC236}">
              <a16:creationId xmlns:a16="http://schemas.microsoft.com/office/drawing/2014/main" id="{CBFC5BB3-3FE4-4270-BBDB-D2D7C6B9BA7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48" name="直線コネクタ 347">
          <a:extLst>
            <a:ext uri="{FF2B5EF4-FFF2-40B4-BE49-F238E27FC236}">
              <a16:creationId xmlns:a16="http://schemas.microsoft.com/office/drawing/2014/main" id="{41FC9F41-4DDA-42E3-B8E5-D3572681D52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49" name="テキスト ボックス 348">
          <a:extLst>
            <a:ext uri="{FF2B5EF4-FFF2-40B4-BE49-F238E27FC236}">
              <a16:creationId xmlns:a16="http://schemas.microsoft.com/office/drawing/2014/main" id="{5F550F15-E045-4723-8D81-F18F7031113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50" name="直線コネクタ 349">
          <a:extLst>
            <a:ext uri="{FF2B5EF4-FFF2-40B4-BE49-F238E27FC236}">
              <a16:creationId xmlns:a16="http://schemas.microsoft.com/office/drawing/2014/main" id="{CEE03416-6567-4BF7-A015-78EE0934325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51" name="テキスト ボックス 350">
          <a:extLst>
            <a:ext uri="{FF2B5EF4-FFF2-40B4-BE49-F238E27FC236}">
              <a16:creationId xmlns:a16="http://schemas.microsoft.com/office/drawing/2014/main" id="{C8F90468-5841-435A-AC01-DB955FCEB63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52" name="直線コネクタ 351">
          <a:extLst>
            <a:ext uri="{FF2B5EF4-FFF2-40B4-BE49-F238E27FC236}">
              <a16:creationId xmlns:a16="http://schemas.microsoft.com/office/drawing/2014/main" id="{0C9708FC-E139-4CBF-8A6F-F2C8CDFAA1D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53" name="テキスト ボックス 352">
          <a:extLst>
            <a:ext uri="{FF2B5EF4-FFF2-40B4-BE49-F238E27FC236}">
              <a16:creationId xmlns:a16="http://schemas.microsoft.com/office/drawing/2014/main" id="{7F096632-FBAB-4FE0-8EBF-C6977411ABA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4" name="直線コネクタ 353">
          <a:extLst>
            <a:ext uri="{FF2B5EF4-FFF2-40B4-BE49-F238E27FC236}">
              <a16:creationId xmlns:a16="http://schemas.microsoft.com/office/drawing/2014/main" id="{C462E501-9A90-4C04-B403-B699B6980CB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5" name="テキスト ボックス 354">
          <a:extLst>
            <a:ext uri="{FF2B5EF4-FFF2-40B4-BE49-F238E27FC236}">
              <a16:creationId xmlns:a16="http://schemas.microsoft.com/office/drawing/2014/main" id="{7454248D-DB61-4E5C-9200-5AF958CF3CA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6" name="【学校施設】&#10;一人当たり面積グラフ枠">
          <a:extLst>
            <a:ext uri="{FF2B5EF4-FFF2-40B4-BE49-F238E27FC236}">
              <a16:creationId xmlns:a16="http://schemas.microsoft.com/office/drawing/2014/main" id="{00F8E62F-3756-462C-98FA-4954B5DDA08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357" name="直線コネクタ 356">
          <a:extLst>
            <a:ext uri="{FF2B5EF4-FFF2-40B4-BE49-F238E27FC236}">
              <a16:creationId xmlns:a16="http://schemas.microsoft.com/office/drawing/2014/main" id="{53627478-D646-40D8-B24D-9CF293B81CD5}"/>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358" name="【学校施設】&#10;一人当たり面積最小値テキスト">
          <a:extLst>
            <a:ext uri="{FF2B5EF4-FFF2-40B4-BE49-F238E27FC236}">
              <a16:creationId xmlns:a16="http://schemas.microsoft.com/office/drawing/2014/main" id="{8D862D92-B992-4C2C-8A1E-285DF86A3874}"/>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359" name="直線コネクタ 358">
          <a:extLst>
            <a:ext uri="{FF2B5EF4-FFF2-40B4-BE49-F238E27FC236}">
              <a16:creationId xmlns:a16="http://schemas.microsoft.com/office/drawing/2014/main" id="{B0998A33-93BB-4076-97AE-8AB74BD672C0}"/>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360" name="【学校施設】&#10;一人当たり面積最大値テキスト">
          <a:extLst>
            <a:ext uri="{FF2B5EF4-FFF2-40B4-BE49-F238E27FC236}">
              <a16:creationId xmlns:a16="http://schemas.microsoft.com/office/drawing/2014/main" id="{48BD9508-F6AA-4645-B9DF-F85A54F78AC5}"/>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361" name="直線コネクタ 360">
          <a:extLst>
            <a:ext uri="{FF2B5EF4-FFF2-40B4-BE49-F238E27FC236}">
              <a16:creationId xmlns:a16="http://schemas.microsoft.com/office/drawing/2014/main" id="{770A44D3-8BFE-4500-B3AE-31CB87ABCDB5}"/>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362" name="【学校施設】&#10;一人当たり面積平均値テキスト">
          <a:extLst>
            <a:ext uri="{FF2B5EF4-FFF2-40B4-BE49-F238E27FC236}">
              <a16:creationId xmlns:a16="http://schemas.microsoft.com/office/drawing/2014/main" id="{66B0A50B-E472-4153-888F-E197E9467BDA}"/>
            </a:ext>
          </a:extLst>
        </xdr:cNvPr>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363" name="フローチャート: 判断 362">
          <a:extLst>
            <a:ext uri="{FF2B5EF4-FFF2-40B4-BE49-F238E27FC236}">
              <a16:creationId xmlns:a16="http://schemas.microsoft.com/office/drawing/2014/main" id="{526C8DBF-C0DE-4EEF-9876-A789EFDF615E}"/>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364" name="フローチャート: 判断 363">
          <a:extLst>
            <a:ext uri="{FF2B5EF4-FFF2-40B4-BE49-F238E27FC236}">
              <a16:creationId xmlns:a16="http://schemas.microsoft.com/office/drawing/2014/main" id="{50D6E80E-C341-4413-8329-DF919F128E0A}"/>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365" name="フローチャート: 判断 364">
          <a:extLst>
            <a:ext uri="{FF2B5EF4-FFF2-40B4-BE49-F238E27FC236}">
              <a16:creationId xmlns:a16="http://schemas.microsoft.com/office/drawing/2014/main" id="{F7041E71-8415-4046-90C7-3948FE561B2F}"/>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366" name="フローチャート: 判断 365">
          <a:extLst>
            <a:ext uri="{FF2B5EF4-FFF2-40B4-BE49-F238E27FC236}">
              <a16:creationId xmlns:a16="http://schemas.microsoft.com/office/drawing/2014/main" id="{83DAF0D5-34D0-4E4C-A043-0ACF33E1A4DD}"/>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EA42E361-2D90-4C91-984A-1517BB10784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4D039448-9552-4AFB-AE87-E270FFED5F8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A12F0B35-B2A3-4764-8B5A-10BE51EF48A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30CF5AAA-06F4-47F5-9794-57F6C9AF467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4C446DB6-7D2C-40B4-BE08-D5D14433E5E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156311</xdr:rowOff>
    </xdr:from>
    <xdr:to>
      <xdr:col>107</xdr:col>
      <xdr:colOff>101600</xdr:colOff>
      <xdr:row>63</xdr:row>
      <xdr:rowOff>86461</xdr:rowOff>
    </xdr:to>
    <xdr:sp macro="" textlink="">
      <xdr:nvSpPr>
        <xdr:cNvPr id="372" name="楕円 371">
          <a:extLst>
            <a:ext uri="{FF2B5EF4-FFF2-40B4-BE49-F238E27FC236}">
              <a16:creationId xmlns:a16="http://schemas.microsoft.com/office/drawing/2014/main" id="{5F42BE83-8425-48BE-AAD7-CAD7556F9CD7}"/>
            </a:ext>
          </a:extLst>
        </xdr:cNvPr>
        <xdr:cNvSpPr/>
      </xdr:nvSpPr>
      <xdr:spPr>
        <a:xfrm>
          <a:off x="20383500" y="107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22064</xdr:rowOff>
    </xdr:from>
    <xdr:ext cx="469744" cy="259045"/>
    <xdr:sp macro="" textlink="">
      <xdr:nvSpPr>
        <xdr:cNvPr id="373" name="n_1aveValue【学校施設】&#10;一人当たり面積">
          <a:extLst>
            <a:ext uri="{FF2B5EF4-FFF2-40B4-BE49-F238E27FC236}">
              <a16:creationId xmlns:a16="http://schemas.microsoft.com/office/drawing/2014/main" id="{71CCEED5-9DC0-4AE0-99F0-423E85FB704F}"/>
            </a:ext>
          </a:extLst>
        </xdr:cNvPr>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374" name="n_2aveValue【学校施設】&#10;一人当たり面積">
          <a:extLst>
            <a:ext uri="{FF2B5EF4-FFF2-40B4-BE49-F238E27FC236}">
              <a16:creationId xmlns:a16="http://schemas.microsoft.com/office/drawing/2014/main" id="{07733FDC-7338-4100-9684-DCD045A4B08A}"/>
            </a:ext>
          </a:extLst>
        </xdr:cNvPr>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375" name="n_3aveValue【学校施設】&#10;一人当たり面積">
          <a:extLst>
            <a:ext uri="{FF2B5EF4-FFF2-40B4-BE49-F238E27FC236}">
              <a16:creationId xmlns:a16="http://schemas.microsoft.com/office/drawing/2014/main" id="{3D7C0A85-AF0F-4748-BC7B-1CCC072400E5}"/>
            </a:ext>
          </a:extLst>
        </xdr:cNvPr>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77588</xdr:rowOff>
    </xdr:from>
    <xdr:ext cx="469744" cy="259045"/>
    <xdr:sp macro="" textlink="">
      <xdr:nvSpPr>
        <xdr:cNvPr id="376" name="n_2mainValue【学校施設】&#10;一人当たり面積">
          <a:extLst>
            <a:ext uri="{FF2B5EF4-FFF2-40B4-BE49-F238E27FC236}">
              <a16:creationId xmlns:a16="http://schemas.microsoft.com/office/drawing/2014/main" id="{756DFADB-EFEC-4437-808A-32672E1EF588}"/>
            </a:ext>
          </a:extLst>
        </xdr:cNvPr>
        <xdr:cNvSpPr txBox="1"/>
      </xdr:nvSpPr>
      <xdr:spPr>
        <a:xfrm>
          <a:off x="20199427" y="1087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7" name="正方形/長方形 376">
          <a:extLst>
            <a:ext uri="{FF2B5EF4-FFF2-40B4-BE49-F238E27FC236}">
              <a16:creationId xmlns:a16="http://schemas.microsoft.com/office/drawing/2014/main" id="{A9DA5E59-D8C0-4CEF-BAD6-DECDC67B774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8" name="正方形/長方形 377">
          <a:extLst>
            <a:ext uri="{FF2B5EF4-FFF2-40B4-BE49-F238E27FC236}">
              <a16:creationId xmlns:a16="http://schemas.microsoft.com/office/drawing/2014/main" id="{EDE508F4-92A6-4776-A793-96743D48FA4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9" name="正方形/長方形 378">
          <a:extLst>
            <a:ext uri="{FF2B5EF4-FFF2-40B4-BE49-F238E27FC236}">
              <a16:creationId xmlns:a16="http://schemas.microsoft.com/office/drawing/2014/main" id="{90C436C3-E114-4484-9273-69F687547E2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0" name="正方形/長方形 379">
          <a:extLst>
            <a:ext uri="{FF2B5EF4-FFF2-40B4-BE49-F238E27FC236}">
              <a16:creationId xmlns:a16="http://schemas.microsoft.com/office/drawing/2014/main" id="{A2B5D96E-7810-4831-A41B-8E10E3CF88D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1" name="正方形/長方形 380">
          <a:extLst>
            <a:ext uri="{FF2B5EF4-FFF2-40B4-BE49-F238E27FC236}">
              <a16:creationId xmlns:a16="http://schemas.microsoft.com/office/drawing/2014/main" id="{C8B3340E-3F03-42F8-8DB3-E3D0463459B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2" name="正方形/長方形 381">
          <a:extLst>
            <a:ext uri="{FF2B5EF4-FFF2-40B4-BE49-F238E27FC236}">
              <a16:creationId xmlns:a16="http://schemas.microsoft.com/office/drawing/2014/main" id="{D780299A-F835-4908-872A-3F9C6E6D106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3" name="正方形/長方形 382">
          <a:extLst>
            <a:ext uri="{FF2B5EF4-FFF2-40B4-BE49-F238E27FC236}">
              <a16:creationId xmlns:a16="http://schemas.microsoft.com/office/drawing/2014/main" id="{897B10D8-5BC6-4D4C-A3C7-7C0B2AEBEF1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4" name="正方形/長方形 383">
          <a:extLst>
            <a:ext uri="{FF2B5EF4-FFF2-40B4-BE49-F238E27FC236}">
              <a16:creationId xmlns:a16="http://schemas.microsoft.com/office/drawing/2014/main" id="{ED73C445-1B9D-42E8-B3D3-03308F1F002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85" name="正方形/長方形 384">
          <a:extLst>
            <a:ext uri="{FF2B5EF4-FFF2-40B4-BE49-F238E27FC236}">
              <a16:creationId xmlns:a16="http://schemas.microsoft.com/office/drawing/2014/main" id="{4F5F6C09-9837-482C-A1D0-AA5F46E4EA5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6" name="正方形/長方形 385">
          <a:extLst>
            <a:ext uri="{FF2B5EF4-FFF2-40B4-BE49-F238E27FC236}">
              <a16:creationId xmlns:a16="http://schemas.microsoft.com/office/drawing/2014/main" id="{D6201A70-8F99-46D0-B935-ED59CA5922A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7" name="正方形/長方形 386">
          <a:extLst>
            <a:ext uri="{FF2B5EF4-FFF2-40B4-BE49-F238E27FC236}">
              <a16:creationId xmlns:a16="http://schemas.microsoft.com/office/drawing/2014/main" id="{07DC4287-C124-49A2-8C74-950B0A5D009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8" name="正方形/長方形 387">
          <a:extLst>
            <a:ext uri="{FF2B5EF4-FFF2-40B4-BE49-F238E27FC236}">
              <a16:creationId xmlns:a16="http://schemas.microsoft.com/office/drawing/2014/main" id="{1E2C62FA-F1C4-4072-9735-BF334BCBFF5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9" name="正方形/長方形 388">
          <a:extLst>
            <a:ext uri="{FF2B5EF4-FFF2-40B4-BE49-F238E27FC236}">
              <a16:creationId xmlns:a16="http://schemas.microsoft.com/office/drawing/2014/main" id="{36D4363F-E7AF-4683-B675-DE3D0643077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0" name="正方形/長方形 389">
          <a:extLst>
            <a:ext uri="{FF2B5EF4-FFF2-40B4-BE49-F238E27FC236}">
              <a16:creationId xmlns:a16="http://schemas.microsoft.com/office/drawing/2014/main" id="{6302E83E-15E0-4BFD-AD58-06F5A526791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1" name="正方形/長方形 390">
          <a:extLst>
            <a:ext uri="{FF2B5EF4-FFF2-40B4-BE49-F238E27FC236}">
              <a16:creationId xmlns:a16="http://schemas.microsoft.com/office/drawing/2014/main" id="{1AA77C06-6830-445F-BF41-795CF79686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2" name="正方形/長方形 391">
          <a:extLst>
            <a:ext uri="{FF2B5EF4-FFF2-40B4-BE49-F238E27FC236}">
              <a16:creationId xmlns:a16="http://schemas.microsoft.com/office/drawing/2014/main" id="{A27431F7-60A1-4C16-91F8-7AC37306222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93" name="正方形/長方形 392">
          <a:extLst>
            <a:ext uri="{FF2B5EF4-FFF2-40B4-BE49-F238E27FC236}">
              <a16:creationId xmlns:a16="http://schemas.microsoft.com/office/drawing/2014/main" id="{8A9D63C2-FDAE-4EF1-89C6-31620AB9E45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4" name="正方形/長方形 393">
          <a:extLst>
            <a:ext uri="{FF2B5EF4-FFF2-40B4-BE49-F238E27FC236}">
              <a16:creationId xmlns:a16="http://schemas.microsoft.com/office/drawing/2014/main" id="{04A6B06F-7721-4AF4-8C58-3ECE9E42ADA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5" name="正方形/長方形 394">
          <a:extLst>
            <a:ext uri="{FF2B5EF4-FFF2-40B4-BE49-F238E27FC236}">
              <a16:creationId xmlns:a16="http://schemas.microsoft.com/office/drawing/2014/main" id="{7FA505CC-CB97-402F-B32C-C89C82E1E28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6" name="正方形/長方形 395">
          <a:extLst>
            <a:ext uri="{FF2B5EF4-FFF2-40B4-BE49-F238E27FC236}">
              <a16:creationId xmlns:a16="http://schemas.microsoft.com/office/drawing/2014/main" id="{30A26228-AFEA-4062-ACA2-EFE71F1AC75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7" name="正方形/長方形 396">
          <a:extLst>
            <a:ext uri="{FF2B5EF4-FFF2-40B4-BE49-F238E27FC236}">
              <a16:creationId xmlns:a16="http://schemas.microsoft.com/office/drawing/2014/main" id="{8D1BCD9E-2F2D-4709-BBA2-1032AB8EB99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8" name="正方形/長方形 397">
          <a:extLst>
            <a:ext uri="{FF2B5EF4-FFF2-40B4-BE49-F238E27FC236}">
              <a16:creationId xmlns:a16="http://schemas.microsoft.com/office/drawing/2014/main" id="{E1DF5FF5-6D68-42DE-91CD-96FADB19782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9" name="正方形/長方形 398">
          <a:extLst>
            <a:ext uri="{FF2B5EF4-FFF2-40B4-BE49-F238E27FC236}">
              <a16:creationId xmlns:a16="http://schemas.microsoft.com/office/drawing/2014/main" id="{A7F9C6EF-6DDC-451A-8D6A-64B4777422D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0" name="正方形/長方形 399">
          <a:extLst>
            <a:ext uri="{FF2B5EF4-FFF2-40B4-BE49-F238E27FC236}">
              <a16:creationId xmlns:a16="http://schemas.microsoft.com/office/drawing/2014/main" id="{F80EC407-87EB-47A3-B5A5-DBE75D532D4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1" name="テキスト ボックス 400">
          <a:extLst>
            <a:ext uri="{FF2B5EF4-FFF2-40B4-BE49-F238E27FC236}">
              <a16:creationId xmlns:a16="http://schemas.microsoft.com/office/drawing/2014/main" id="{DB5DFF43-CDD9-4019-8E6A-40CE21B73BA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2" name="直線コネクタ 401">
          <a:extLst>
            <a:ext uri="{FF2B5EF4-FFF2-40B4-BE49-F238E27FC236}">
              <a16:creationId xmlns:a16="http://schemas.microsoft.com/office/drawing/2014/main" id="{5079866A-8FE3-425D-915F-83052E59812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03" name="直線コネクタ 402">
          <a:extLst>
            <a:ext uri="{FF2B5EF4-FFF2-40B4-BE49-F238E27FC236}">
              <a16:creationId xmlns:a16="http://schemas.microsoft.com/office/drawing/2014/main" id="{8C33E739-EE26-4F7B-B02E-F289A097EDD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04" name="テキスト ボックス 403">
          <a:extLst>
            <a:ext uri="{FF2B5EF4-FFF2-40B4-BE49-F238E27FC236}">
              <a16:creationId xmlns:a16="http://schemas.microsoft.com/office/drawing/2014/main" id="{95D07ED8-A416-42D4-8A5D-9866270B8E3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5" name="直線コネクタ 404">
          <a:extLst>
            <a:ext uri="{FF2B5EF4-FFF2-40B4-BE49-F238E27FC236}">
              <a16:creationId xmlns:a16="http://schemas.microsoft.com/office/drawing/2014/main" id="{869E6333-0E3C-481D-9DC7-317ADFAE75A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6" name="テキスト ボックス 405">
          <a:extLst>
            <a:ext uri="{FF2B5EF4-FFF2-40B4-BE49-F238E27FC236}">
              <a16:creationId xmlns:a16="http://schemas.microsoft.com/office/drawing/2014/main" id="{1459733D-47EA-490D-9BD9-669AE66FA59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7" name="直線コネクタ 406">
          <a:extLst>
            <a:ext uri="{FF2B5EF4-FFF2-40B4-BE49-F238E27FC236}">
              <a16:creationId xmlns:a16="http://schemas.microsoft.com/office/drawing/2014/main" id="{CD559A5B-D288-4F3A-B6DB-E2EB56BA9FE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8" name="テキスト ボックス 407">
          <a:extLst>
            <a:ext uri="{FF2B5EF4-FFF2-40B4-BE49-F238E27FC236}">
              <a16:creationId xmlns:a16="http://schemas.microsoft.com/office/drawing/2014/main" id="{38FE3141-6682-4A2B-B281-2DA16BA82A3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9" name="直線コネクタ 408">
          <a:extLst>
            <a:ext uri="{FF2B5EF4-FFF2-40B4-BE49-F238E27FC236}">
              <a16:creationId xmlns:a16="http://schemas.microsoft.com/office/drawing/2014/main" id="{5E5A928A-40B2-4AC8-B1C8-DF19FF4F9FB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10" name="テキスト ボックス 409">
          <a:extLst>
            <a:ext uri="{FF2B5EF4-FFF2-40B4-BE49-F238E27FC236}">
              <a16:creationId xmlns:a16="http://schemas.microsoft.com/office/drawing/2014/main" id="{BA9C4A3A-9FB0-4EEE-AAC7-2570178041E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11" name="直線コネクタ 410">
          <a:extLst>
            <a:ext uri="{FF2B5EF4-FFF2-40B4-BE49-F238E27FC236}">
              <a16:creationId xmlns:a16="http://schemas.microsoft.com/office/drawing/2014/main" id="{2CBF6C52-E9DD-4B91-8E73-7C1EAA91E68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12" name="テキスト ボックス 411">
          <a:extLst>
            <a:ext uri="{FF2B5EF4-FFF2-40B4-BE49-F238E27FC236}">
              <a16:creationId xmlns:a16="http://schemas.microsoft.com/office/drawing/2014/main" id="{8F77680E-E679-4674-AEBC-10E8B2D79FC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3" name="直線コネクタ 412">
          <a:extLst>
            <a:ext uri="{FF2B5EF4-FFF2-40B4-BE49-F238E27FC236}">
              <a16:creationId xmlns:a16="http://schemas.microsoft.com/office/drawing/2014/main" id="{82877BC7-3AB5-4634-9FB7-57D37492AE4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14" name="テキスト ボックス 413">
          <a:extLst>
            <a:ext uri="{FF2B5EF4-FFF2-40B4-BE49-F238E27FC236}">
              <a16:creationId xmlns:a16="http://schemas.microsoft.com/office/drawing/2014/main" id="{63081092-D7BF-4B8A-BE55-BB8C8273123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5" name="直線コネクタ 414">
          <a:extLst>
            <a:ext uri="{FF2B5EF4-FFF2-40B4-BE49-F238E27FC236}">
              <a16:creationId xmlns:a16="http://schemas.microsoft.com/office/drawing/2014/main" id="{65AA6283-894B-4486-A255-04FD6C3BD0E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6" name="テキスト ボックス 415">
          <a:extLst>
            <a:ext uri="{FF2B5EF4-FFF2-40B4-BE49-F238E27FC236}">
              <a16:creationId xmlns:a16="http://schemas.microsoft.com/office/drawing/2014/main" id="{36C8F3AA-A7A9-4CCC-BA0C-8A52A66B9D6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7" name="【公民館】&#10;有形固定資産減価償却率グラフ枠">
          <a:extLst>
            <a:ext uri="{FF2B5EF4-FFF2-40B4-BE49-F238E27FC236}">
              <a16:creationId xmlns:a16="http://schemas.microsoft.com/office/drawing/2014/main" id="{D2CE3BA7-FD05-44D7-A712-841FCF7DD4F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418" name="直線コネクタ 417">
          <a:extLst>
            <a:ext uri="{FF2B5EF4-FFF2-40B4-BE49-F238E27FC236}">
              <a16:creationId xmlns:a16="http://schemas.microsoft.com/office/drawing/2014/main" id="{F3572919-E1F4-4045-B6CE-4CE79E9B918D}"/>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419" name="【公民館】&#10;有形固定資産減価償却率最小値テキスト">
          <a:extLst>
            <a:ext uri="{FF2B5EF4-FFF2-40B4-BE49-F238E27FC236}">
              <a16:creationId xmlns:a16="http://schemas.microsoft.com/office/drawing/2014/main" id="{068BC5B4-2BBD-4734-813C-F6D5672F826B}"/>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420" name="直線コネクタ 419">
          <a:extLst>
            <a:ext uri="{FF2B5EF4-FFF2-40B4-BE49-F238E27FC236}">
              <a16:creationId xmlns:a16="http://schemas.microsoft.com/office/drawing/2014/main" id="{D155CE68-D60A-47ED-ABE3-7BAEE8B239A2}"/>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21" name="【公民館】&#10;有形固定資産減価償却率最大値テキスト">
          <a:extLst>
            <a:ext uri="{FF2B5EF4-FFF2-40B4-BE49-F238E27FC236}">
              <a16:creationId xmlns:a16="http://schemas.microsoft.com/office/drawing/2014/main" id="{240D27F2-917A-4DED-8A7A-BFB3964D719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22" name="直線コネクタ 421">
          <a:extLst>
            <a:ext uri="{FF2B5EF4-FFF2-40B4-BE49-F238E27FC236}">
              <a16:creationId xmlns:a16="http://schemas.microsoft.com/office/drawing/2014/main" id="{8A6DF18C-2BAE-4881-896B-77AFDC6447E8}"/>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423" name="【公民館】&#10;有形固定資産減価償却率平均値テキスト">
          <a:extLst>
            <a:ext uri="{FF2B5EF4-FFF2-40B4-BE49-F238E27FC236}">
              <a16:creationId xmlns:a16="http://schemas.microsoft.com/office/drawing/2014/main" id="{BE9DCD39-BF31-48F3-8FFC-48FEDD8710B2}"/>
            </a:ext>
          </a:extLst>
        </xdr:cNvPr>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424" name="フローチャート: 判断 423">
          <a:extLst>
            <a:ext uri="{FF2B5EF4-FFF2-40B4-BE49-F238E27FC236}">
              <a16:creationId xmlns:a16="http://schemas.microsoft.com/office/drawing/2014/main" id="{C53C2FA2-7A5D-4AC6-AEAE-7EC039DC1460}"/>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425" name="フローチャート: 判断 424">
          <a:extLst>
            <a:ext uri="{FF2B5EF4-FFF2-40B4-BE49-F238E27FC236}">
              <a16:creationId xmlns:a16="http://schemas.microsoft.com/office/drawing/2014/main" id="{2AA3B62A-F1B0-4865-A060-104169E2DE2A}"/>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426" name="フローチャート: 判断 425">
          <a:extLst>
            <a:ext uri="{FF2B5EF4-FFF2-40B4-BE49-F238E27FC236}">
              <a16:creationId xmlns:a16="http://schemas.microsoft.com/office/drawing/2014/main" id="{0477ED8D-B70C-4558-9D2A-A0B0B2B80237}"/>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427" name="フローチャート: 判断 426">
          <a:extLst>
            <a:ext uri="{FF2B5EF4-FFF2-40B4-BE49-F238E27FC236}">
              <a16:creationId xmlns:a16="http://schemas.microsoft.com/office/drawing/2014/main" id="{66DC055C-28BE-450F-8147-77BBF0A16215}"/>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E5D172CE-42F5-4B91-AF7E-47E4DA3F298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EF066F9F-5114-4F67-814C-4A4BFD22743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E66C594E-09A9-477A-9EA1-7F5CF5D387D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CEDC6FE4-B263-4622-BC95-647DA7C6F6D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431265A9-6098-4F34-BFC2-E60ABBE44CB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56424</xdr:rowOff>
    </xdr:from>
    <xdr:to>
      <xdr:col>76</xdr:col>
      <xdr:colOff>165100</xdr:colOff>
      <xdr:row>105</xdr:row>
      <xdr:rowOff>158024</xdr:rowOff>
    </xdr:to>
    <xdr:sp macro="" textlink="">
      <xdr:nvSpPr>
        <xdr:cNvPr id="433" name="楕円 432">
          <a:extLst>
            <a:ext uri="{FF2B5EF4-FFF2-40B4-BE49-F238E27FC236}">
              <a16:creationId xmlns:a16="http://schemas.microsoft.com/office/drawing/2014/main" id="{3CB735DB-4F5B-4983-9DFC-F4ECB3652765}"/>
            </a:ext>
          </a:extLst>
        </xdr:cNvPr>
        <xdr:cNvSpPr/>
      </xdr:nvSpPr>
      <xdr:spPr>
        <a:xfrm>
          <a:off x="14541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434" name="n_1aveValue【公民館】&#10;有形固定資産減価償却率">
          <a:extLst>
            <a:ext uri="{FF2B5EF4-FFF2-40B4-BE49-F238E27FC236}">
              <a16:creationId xmlns:a16="http://schemas.microsoft.com/office/drawing/2014/main" id="{2CE1BF0A-FC72-44EB-A59F-E70B0A7396D2}"/>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435" name="n_2aveValue【公民館】&#10;有形固定資産減価償却率">
          <a:extLst>
            <a:ext uri="{FF2B5EF4-FFF2-40B4-BE49-F238E27FC236}">
              <a16:creationId xmlns:a16="http://schemas.microsoft.com/office/drawing/2014/main" id="{E946E79B-D2CD-4611-A61B-AA75339342E0}"/>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436" name="n_3aveValue【公民館】&#10;有形固定資産減価償却率">
          <a:extLst>
            <a:ext uri="{FF2B5EF4-FFF2-40B4-BE49-F238E27FC236}">
              <a16:creationId xmlns:a16="http://schemas.microsoft.com/office/drawing/2014/main" id="{9A6F52EC-5F7B-4650-A8C1-A7E93786943B}"/>
            </a:ext>
          </a:extLst>
        </xdr:cNvPr>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437" name="n_2mainValue【公民館】&#10;有形固定資産減価償却率">
          <a:extLst>
            <a:ext uri="{FF2B5EF4-FFF2-40B4-BE49-F238E27FC236}">
              <a16:creationId xmlns:a16="http://schemas.microsoft.com/office/drawing/2014/main" id="{8EBAF91D-028D-4D5E-A3E4-22714C8D6A85}"/>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38" name="正方形/長方形 437">
          <a:extLst>
            <a:ext uri="{FF2B5EF4-FFF2-40B4-BE49-F238E27FC236}">
              <a16:creationId xmlns:a16="http://schemas.microsoft.com/office/drawing/2014/main" id="{87501DA5-CB2C-446E-BB04-2211DFBD864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39" name="正方形/長方形 438">
          <a:extLst>
            <a:ext uri="{FF2B5EF4-FFF2-40B4-BE49-F238E27FC236}">
              <a16:creationId xmlns:a16="http://schemas.microsoft.com/office/drawing/2014/main" id="{17EE5523-EE81-443A-A4E1-0DD880C7B55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0" name="正方形/長方形 439">
          <a:extLst>
            <a:ext uri="{FF2B5EF4-FFF2-40B4-BE49-F238E27FC236}">
              <a16:creationId xmlns:a16="http://schemas.microsoft.com/office/drawing/2014/main" id="{FD81D6AD-761E-492B-A9D9-884E7371086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1" name="正方形/長方形 440">
          <a:extLst>
            <a:ext uri="{FF2B5EF4-FFF2-40B4-BE49-F238E27FC236}">
              <a16:creationId xmlns:a16="http://schemas.microsoft.com/office/drawing/2014/main" id="{ECEBFAFB-C86C-40B6-B9BD-54F9ADC30F2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2" name="正方形/長方形 441">
          <a:extLst>
            <a:ext uri="{FF2B5EF4-FFF2-40B4-BE49-F238E27FC236}">
              <a16:creationId xmlns:a16="http://schemas.microsoft.com/office/drawing/2014/main" id="{E94A3C94-6DC3-488C-8A6A-69F916A83AC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3" name="正方形/長方形 442">
          <a:extLst>
            <a:ext uri="{FF2B5EF4-FFF2-40B4-BE49-F238E27FC236}">
              <a16:creationId xmlns:a16="http://schemas.microsoft.com/office/drawing/2014/main" id="{338E69AA-6CB1-4BCB-93DE-D34937A2A5E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4" name="正方形/長方形 443">
          <a:extLst>
            <a:ext uri="{FF2B5EF4-FFF2-40B4-BE49-F238E27FC236}">
              <a16:creationId xmlns:a16="http://schemas.microsoft.com/office/drawing/2014/main" id="{AC7BC135-9204-4401-9B6E-462A58A20C1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5" name="正方形/長方形 444">
          <a:extLst>
            <a:ext uri="{FF2B5EF4-FFF2-40B4-BE49-F238E27FC236}">
              <a16:creationId xmlns:a16="http://schemas.microsoft.com/office/drawing/2014/main" id="{A0A438DF-CDA3-4D63-BCEE-1D957B3EDE6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63BCB8FA-D96C-49EB-957C-196892BBB70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7" name="直線コネクタ 446">
          <a:extLst>
            <a:ext uri="{FF2B5EF4-FFF2-40B4-BE49-F238E27FC236}">
              <a16:creationId xmlns:a16="http://schemas.microsoft.com/office/drawing/2014/main" id="{E1EFB6DF-279A-4D97-905E-C5B8C13F6E2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48" name="直線コネクタ 447">
          <a:extLst>
            <a:ext uri="{FF2B5EF4-FFF2-40B4-BE49-F238E27FC236}">
              <a16:creationId xmlns:a16="http://schemas.microsoft.com/office/drawing/2014/main" id="{CD9E038A-8BF5-4975-854B-7B222E3D87D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49" name="テキスト ボックス 448">
          <a:extLst>
            <a:ext uri="{FF2B5EF4-FFF2-40B4-BE49-F238E27FC236}">
              <a16:creationId xmlns:a16="http://schemas.microsoft.com/office/drawing/2014/main" id="{07F0C536-46AB-4E7F-AEA0-9EA8B6B5F33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50" name="直線コネクタ 449">
          <a:extLst>
            <a:ext uri="{FF2B5EF4-FFF2-40B4-BE49-F238E27FC236}">
              <a16:creationId xmlns:a16="http://schemas.microsoft.com/office/drawing/2014/main" id="{633A3ED1-16D2-4402-8CFC-61E7BDA7145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51" name="テキスト ボックス 450">
          <a:extLst>
            <a:ext uri="{FF2B5EF4-FFF2-40B4-BE49-F238E27FC236}">
              <a16:creationId xmlns:a16="http://schemas.microsoft.com/office/drawing/2014/main" id="{61C8785E-EA20-44F2-BFF2-991B922DCEE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52" name="直線コネクタ 451">
          <a:extLst>
            <a:ext uri="{FF2B5EF4-FFF2-40B4-BE49-F238E27FC236}">
              <a16:creationId xmlns:a16="http://schemas.microsoft.com/office/drawing/2014/main" id="{0B32548B-AAC6-4499-8D1E-F79C6076D58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53" name="テキスト ボックス 452">
          <a:extLst>
            <a:ext uri="{FF2B5EF4-FFF2-40B4-BE49-F238E27FC236}">
              <a16:creationId xmlns:a16="http://schemas.microsoft.com/office/drawing/2014/main" id="{90763E0C-8D43-4F40-AB29-5FF99AC6929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54" name="直線コネクタ 453">
          <a:extLst>
            <a:ext uri="{FF2B5EF4-FFF2-40B4-BE49-F238E27FC236}">
              <a16:creationId xmlns:a16="http://schemas.microsoft.com/office/drawing/2014/main" id="{58813A0D-29B0-4047-A3EC-818349BE247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55" name="テキスト ボックス 454">
          <a:extLst>
            <a:ext uri="{FF2B5EF4-FFF2-40B4-BE49-F238E27FC236}">
              <a16:creationId xmlns:a16="http://schemas.microsoft.com/office/drawing/2014/main" id="{C151D63D-FC4D-453B-AFD4-70A4E197896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56" name="直線コネクタ 455">
          <a:extLst>
            <a:ext uri="{FF2B5EF4-FFF2-40B4-BE49-F238E27FC236}">
              <a16:creationId xmlns:a16="http://schemas.microsoft.com/office/drawing/2014/main" id="{E4A514C8-39E7-4E7B-BAA2-4A15FDC8AF7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57" name="テキスト ボックス 456">
          <a:extLst>
            <a:ext uri="{FF2B5EF4-FFF2-40B4-BE49-F238E27FC236}">
              <a16:creationId xmlns:a16="http://schemas.microsoft.com/office/drawing/2014/main" id="{4779DD4D-2F2D-433A-8B8B-5878EDCF3C1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58" name="直線コネクタ 457">
          <a:extLst>
            <a:ext uri="{FF2B5EF4-FFF2-40B4-BE49-F238E27FC236}">
              <a16:creationId xmlns:a16="http://schemas.microsoft.com/office/drawing/2014/main" id="{2ADCCFF9-8316-4894-8D19-1376C675727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59" name="テキスト ボックス 458">
          <a:extLst>
            <a:ext uri="{FF2B5EF4-FFF2-40B4-BE49-F238E27FC236}">
              <a16:creationId xmlns:a16="http://schemas.microsoft.com/office/drawing/2014/main" id="{901FE082-30F8-49D5-8A61-5829C81FA16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0" name="直線コネクタ 459">
          <a:extLst>
            <a:ext uri="{FF2B5EF4-FFF2-40B4-BE49-F238E27FC236}">
              <a16:creationId xmlns:a16="http://schemas.microsoft.com/office/drawing/2014/main" id="{4AB47F31-D72E-469D-926B-B99634CBBBD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C36EB869-F435-49C0-91EE-5D633458C3C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2" name="【公民館】&#10;一人当たり面積グラフ枠">
          <a:extLst>
            <a:ext uri="{FF2B5EF4-FFF2-40B4-BE49-F238E27FC236}">
              <a16:creationId xmlns:a16="http://schemas.microsoft.com/office/drawing/2014/main" id="{49F05BE4-2C16-4A5B-83AE-7DD6F3BD722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463" name="直線コネクタ 462">
          <a:extLst>
            <a:ext uri="{FF2B5EF4-FFF2-40B4-BE49-F238E27FC236}">
              <a16:creationId xmlns:a16="http://schemas.microsoft.com/office/drawing/2014/main" id="{C3761E15-6392-4BA7-A0BA-A357688A8DAB}"/>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464" name="【公民館】&#10;一人当たり面積最小値テキスト">
          <a:extLst>
            <a:ext uri="{FF2B5EF4-FFF2-40B4-BE49-F238E27FC236}">
              <a16:creationId xmlns:a16="http://schemas.microsoft.com/office/drawing/2014/main" id="{22249FE2-0216-4991-859E-C175CDBC607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465" name="直線コネクタ 464">
          <a:extLst>
            <a:ext uri="{FF2B5EF4-FFF2-40B4-BE49-F238E27FC236}">
              <a16:creationId xmlns:a16="http://schemas.microsoft.com/office/drawing/2014/main" id="{794715FF-B115-4A02-A1FA-CB1BFB6DCEFD}"/>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466" name="【公民館】&#10;一人当たり面積最大値テキスト">
          <a:extLst>
            <a:ext uri="{FF2B5EF4-FFF2-40B4-BE49-F238E27FC236}">
              <a16:creationId xmlns:a16="http://schemas.microsoft.com/office/drawing/2014/main" id="{C05FD8C5-1A6A-4C27-8268-89D9F00710E3}"/>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467" name="直線コネクタ 466">
          <a:extLst>
            <a:ext uri="{FF2B5EF4-FFF2-40B4-BE49-F238E27FC236}">
              <a16:creationId xmlns:a16="http://schemas.microsoft.com/office/drawing/2014/main" id="{233897DF-05F9-46EA-A8C2-FBD50854BC8C}"/>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468" name="【公民館】&#10;一人当たり面積平均値テキスト">
          <a:extLst>
            <a:ext uri="{FF2B5EF4-FFF2-40B4-BE49-F238E27FC236}">
              <a16:creationId xmlns:a16="http://schemas.microsoft.com/office/drawing/2014/main" id="{4C128705-3190-4F39-82B0-E1FD3ACD18B6}"/>
            </a:ext>
          </a:extLst>
        </xdr:cNvPr>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469" name="フローチャート: 判断 468">
          <a:extLst>
            <a:ext uri="{FF2B5EF4-FFF2-40B4-BE49-F238E27FC236}">
              <a16:creationId xmlns:a16="http://schemas.microsoft.com/office/drawing/2014/main" id="{0BEF046C-D28A-4C3F-8E6F-51A0F39E3DB1}"/>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470" name="フローチャート: 判断 469">
          <a:extLst>
            <a:ext uri="{FF2B5EF4-FFF2-40B4-BE49-F238E27FC236}">
              <a16:creationId xmlns:a16="http://schemas.microsoft.com/office/drawing/2014/main" id="{DE67E372-EF2F-4760-8A83-DC63CA3D10B0}"/>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471" name="フローチャート: 判断 470">
          <a:extLst>
            <a:ext uri="{FF2B5EF4-FFF2-40B4-BE49-F238E27FC236}">
              <a16:creationId xmlns:a16="http://schemas.microsoft.com/office/drawing/2014/main" id="{57D61978-F78C-4766-8488-65B396BC3AAE}"/>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472" name="フローチャート: 判断 471">
          <a:extLst>
            <a:ext uri="{FF2B5EF4-FFF2-40B4-BE49-F238E27FC236}">
              <a16:creationId xmlns:a16="http://schemas.microsoft.com/office/drawing/2014/main" id="{51A20220-678D-4101-86F1-39AF3A7664CA}"/>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676ADFED-3066-4A32-83A2-5D37C6C312D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7D7CDBB-46FB-4A11-BB23-BE174DF13B5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DA6F663-06EA-405A-9DEB-59CE9598B56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C46A2F4B-25BD-4CDD-98B7-C097F70B32A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B38D9D32-C091-4D3B-9520-C88BD12716E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46627</xdr:rowOff>
    </xdr:from>
    <xdr:to>
      <xdr:col>107</xdr:col>
      <xdr:colOff>101600</xdr:colOff>
      <xdr:row>107</xdr:row>
      <xdr:rowOff>148227</xdr:rowOff>
    </xdr:to>
    <xdr:sp macro="" textlink="">
      <xdr:nvSpPr>
        <xdr:cNvPr id="478" name="楕円 477">
          <a:extLst>
            <a:ext uri="{FF2B5EF4-FFF2-40B4-BE49-F238E27FC236}">
              <a16:creationId xmlns:a16="http://schemas.microsoft.com/office/drawing/2014/main" id="{42B9E268-B77C-4400-9FDF-BDA33637C5BA}"/>
            </a:ext>
          </a:extLst>
        </xdr:cNvPr>
        <xdr:cNvSpPr/>
      </xdr:nvSpPr>
      <xdr:spPr>
        <a:xfrm>
          <a:off x="20383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50454</xdr:rowOff>
    </xdr:from>
    <xdr:ext cx="469744" cy="259045"/>
    <xdr:sp macro="" textlink="">
      <xdr:nvSpPr>
        <xdr:cNvPr id="479" name="n_1aveValue【公民館】&#10;一人当たり面積">
          <a:extLst>
            <a:ext uri="{FF2B5EF4-FFF2-40B4-BE49-F238E27FC236}">
              <a16:creationId xmlns:a16="http://schemas.microsoft.com/office/drawing/2014/main" id="{0F92AB13-6B8E-4980-BFB1-C6F9AF3CB681}"/>
            </a:ext>
          </a:extLst>
        </xdr:cNvPr>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480" name="n_2aveValue【公民館】&#10;一人当たり面積">
          <a:extLst>
            <a:ext uri="{FF2B5EF4-FFF2-40B4-BE49-F238E27FC236}">
              <a16:creationId xmlns:a16="http://schemas.microsoft.com/office/drawing/2014/main" id="{2115D512-0C85-4A7D-A289-1CDEB6BF28C9}"/>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481" name="n_3aveValue【公民館】&#10;一人当たり面積">
          <a:extLst>
            <a:ext uri="{FF2B5EF4-FFF2-40B4-BE49-F238E27FC236}">
              <a16:creationId xmlns:a16="http://schemas.microsoft.com/office/drawing/2014/main" id="{583B8DE7-3FBA-4531-BC7C-32127F3C2977}"/>
            </a:ext>
          </a:extLst>
        </xdr:cNvPr>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482" name="n_2mainValue【公民館】&#10;一人当たり面積">
          <a:extLst>
            <a:ext uri="{FF2B5EF4-FFF2-40B4-BE49-F238E27FC236}">
              <a16:creationId xmlns:a16="http://schemas.microsoft.com/office/drawing/2014/main" id="{7D7EBFC2-00B2-4B8D-80FA-516FFF8145B7}"/>
            </a:ext>
          </a:extLst>
        </xdr:cNvPr>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83" name="正方形/長方形 482">
          <a:extLst>
            <a:ext uri="{FF2B5EF4-FFF2-40B4-BE49-F238E27FC236}">
              <a16:creationId xmlns:a16="http://schemas.microsoft.com/office/drawing/2014/main" id="{E14D141B-05FE-454B-8CFE-9CAFBB3076D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84" name="正方形/長方形 483">
          <a:extLst>
            <a:ext uri="{FF2B5EF4-FFF2-40B4-BE49-F238E27FC236}">
              <a16:creationId xmlns:a16="http://schemas.microsoft.com/office/drawing/2014/main" id="{44D62C45-0E39-419F-BBD2-0835BD626E1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85" name="テキスト ボックス 484">
          <a:extLst>
            <a:ext uri="{FF2B5EF4-FFF2-40B4-BE49-F238E27FC236}">
              <a16:creationId xmlns:a16="http://schemas.microsoft.com/office/drawing/2014/main" id="{E26D0EB8-F52D-4F09-9D43-F8CE44C2FF9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類似団体と比較して有形固定資産減価償却率が高くなっている施設は認定こども園・幼稚園・保育所、学校施設、公営住宅であり、低くなっている施設は公民館である。</a:t>
          </a:r>
          <a:endParaRPr lang="ja-JP" altLang="ja-JP" sz="1400">
            <a:effectLst/>
          </a:endParaRPr>
        </a:p>
        <a:p>
          <a:r>
            <a:rPr kumimoji="1" lang="ja-JP" altLang="ja-JP" sz="1100">
              <a:solidFill>
                <a:schemeClr val="dk1"/>
              </a:solidFill>
              <a:effectLst/>
              <a:latin typeface="+mn-lt"/>
              <a:ea typeface="+mn-ea"/>
              <a:cs typeface="+mn-cs"/>
            </a:rPr>
            <a:t>令和２年度に個別施設計画を策定する予定であり、同計画に基づいて老朽化対策に取り組んでいく。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30C2014-F09D-4900-90CF-ABA0B96CB66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A4640AD-2B31-449E-996C-2A25CA6F91C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E65027E-F154-48D0-BBFF-788C76C950A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B03922-EADC-4E06-B9C8-A53320752B1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E1AE481-6FBB-410E-A950-D685FF4F21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690D467-D0DE-4250-AE69-E7A621FD2DB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4C68B5D-BBA3-49A9-AA3C-77E9050D4B0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F0C1A3C-F004-4E9F-9F77-01CCE87D067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6894A4A-5DD6-4E68-AEDE-4349020962A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26A541-A224-44A5-B19D-F1E01B4ACB5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31,967
31,732
21.09
12,041,934
11,382,886
645,602
7,111,037
12,976,457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530D705-7435-4015-AAD5-77976E4984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84694F3-ED62-4472-97E3-7904ABEBF2E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C7A24FF-E674-4036-83F6-F1F511979E2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3CF8E4-8B03-425E-9DDE-B5B20C6416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D9B6C4B-E40D-4845-AB0E-79179DE2E74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5EF6661-5961-495C-9783-3420E6DDC86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5854BFC-A608-4F36-84F2-066F2D68591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182E2E9-2194-4C41-BEC4-A0B69230BB9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9B6BECE-B25D-4A49-A51B-FA8D70E789C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96F76F-0DE8-4D7E-8963-5E45DDB6C63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30615DD-7A83-4C25-9737-D2A7191990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E6D6C9-464F-4698-BCFC-65E3807C890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17162E0-DAAF-4719-BC9C-ADA9160EE7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FA96CA6-F494-4298-A312-B2D0336179D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55A40E1-890F-413D-AD00-7E67B15A65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83A5CB3-DD6C-4678-ABEA-EDB31F604C0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5A97165-A92F-4137-ADE4-E1A557BC747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1EA501D-E67C-48CF-B0FA-E21BB6B9276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A707D59-132B-417C-93CA-C26A64894A9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077BBFC-7E40-4DCC-96BE-055E7766306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1CDA4D2-BD8D-45D8-98B9-E370C35A3A1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B01BE5E-775B-4633-A40C-FAB9523C246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46A2B55-72CD-4D82-B915-3C593FF34F0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470AD60-C36B-4272-8123-2C278B95B25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2C9E05F-6E6C-4CBF-847F-BE1A4B81E3B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E1665FB-1B1E-4A46-B621-624E2917DC4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A845B80-D837-41C6-841C-E2405EB8D33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D1EA127-4189-460B-8322-BBC6A0379BB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AD6A871-25DE-4345-8649-FC21E42B8D3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4246B44-8787-461B-8B95-5551C78C628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F43E2996-D0FC-4622-9834-7CEEED30B22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EF289FDC-F78D-4A80-B045-352E2E9B9A5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DD3F1597-3ED2-4EB9-8018-C81BBE6EC42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181F682B-D0CF-4233-A7E9-747E9E26317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74170FB-CEA3-4A26-8EF4-F96AB18DFFF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88B57C1-1619-4259-AFA8-0A9838152AD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CB66742F-96A9-4D25-B231-190CE27FC76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D97AAA60-5222-44AE-AB6B-74AB725091E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E66608A4-995C-49BD-BE37-7AB72CF5661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483017D-B718-41FD-93D4-1A47DBF62A7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CE03880-A2CC-4BF9-BB23-75CCC5632C8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E9A4AD9E-4AFE-49C7-98F8-80977F110448}"/>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9D7DAF9-9FAB-49F5-A93C-4FC08F43049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CFB4390A-8BCD-400E-BABD-75BF0F700EC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4FA2AC97-24B5-4514-8B25-6650A17C1B7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BA1C87EA-DF80-4048-B3C6-16BB73D681BD}"/>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7AB952F5-7F72-42F9-86FD-BB19F372ACA6}"/>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384628A2-9AA4-43C8-88BF-005654E4709D}"/>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D5A765B1-D8DD-453C-95CF-2CB309B6CBD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D0480365-171D-467C-9564-4CB0CF28614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a16="http://schemas.microsoft.com/office/drawing/2014/main" id="{097660BA-4905-4206-9DEF-853D83BE9B65}"/>
            </a:ext>
          </a:extLst>
        </xdr:cNvPr>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F528C948-907E-4A4A-953B-FAE88C5BA735}"/>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DA4A3616-17CF-434D-9167-8BC8AE1BE72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132097</xdr:rowOff>
    </xdr:from>
    <xdr:ext cx="405111" cy="259045"/>
    <xdr:sp macro="" textlink="">
      <xdr:nvSpPr>
        <xdr:cNvPr id="65" name="n_1aveValue【図書館】&#10;有形固定資産減価償却率">
          <a:extLst>
            <a:ext uri="{FF2B5EF4-FFF2-40B4-BE49-F238E27FC236}">
              <a16:creationId xmlns:a16="http://schemas.microsoft.com/office/drawing/2014/main" id="{8E985821-C01B-4338-9C9E-211659DB61DF}"/>
            </a:ext>
          </a:extLst>
        </xdr:cNvPr>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44994</xdr:rowOff>
    </xdr:from>
    <xdr:to>
      <xdr:col>15</xdr:col>
      <xdr:colOff>101600</xdr:colOff>
      <xdr:row>38</xdr:row>
      <xdr:rowOff>146594</xdr:rowOff>
    </xdr:to>
    <xdr:sp macro="" textlink="">
      <xdr:nvSpPr>
        <xdr:cNvPr id="66" name="フローチャート: 判断 65">
          <a:extLst>
            <a:ext uri="{FF2B5EF4-FFF2-40B4-BE49-F238E27FC236}">
              <a16:creationId xmlns:a16="http://schemas.microsoft.com/office/drawing/2014/main" id="{1591AA9B-CF8C-416F-9C2E-B1E8DE0A2591}"/>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163121</xdr:rowOff>
    </xdr:from>
    <xdr:ext cx="405111" cy="259045"/>
    <xdr:sp macro="" textlink="">
      <xdr:nvSpPr>
        <xdr:cNvPr id="67" name="n_2aveValue【図書館】&#10;有形固定資産減価償却率">
          <a:extLst>
            <a:ext uri="{FF2B5EF4-FFF2-40B4-BE49-F238E27FC236}">
              <a16:creationId xmlns:a16="http://schemas.microsoft.com/office/drawing/2014/main" id="{425D05F4-DEBE-411A-A01C-80DA697787A9}"/>
            </a:ext>
          </a:extLst>
        </xdr:cNvPr>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59690</xdr:rowOff>
    </xdr:from>
    <xdr:to>
      <xdr:col>10</xdr:col>
      <xdr:colOff>165100</xdr:colOff>
      <xdr:row>38</xdr:row>
      <xdr:rowOff>161290</xdr:rowOff>
    </xdr:to>
    <xdr:sp macro="" textlink="">
      <xdr:nvSpPr>
        <xdr:cNvPr id="68" name="フローチャート: 判断 67">
          <a:extLst>
            <a:ext uri="{FF2B5EF4-FFF2-40B4-BE49-F238E27FC236}">
              <a16:creationId xmlns:a16="http://schemas.microsoft.com/office/drawing/2014/main" id="{3426D612-854E-44B5-AB32-6258EB95DB77}"/>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6367</xdr:rowOff>
    </xdr:from>
    <xdr:ext cx="405111" cy="259045"/>
    <xdr:sp macro="" textlink="">
      <xdr:nvSpPr>
        <xdr:cNvPr id="69" name="n_3aveValue【図書館】&#10;有形固定資産減価償却率">
          <a:extLst>
            <a:ext uri="{FF2B5EF4-FFF2-40B4-BE49-F238E27FC236}">
              <a16:creationId xmlns:a16="http://schemas.microsoft.com/office/drawing/2014/main" id="{9B5C4536-E6AC-4AB1-8CBE-BCFF5FC3EB11}"/>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03A1DF7-B0AF-4A25-96B5-31E302DF119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D8EBA6D-52DE-457F-ABD5-1DD6AD54983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A047444-0C68-4324-B0C4-46DB784D8D1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34FE3AC-D532-4E0B-B3F4-C9920149C72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D5B87978-BDF9-4E33-8247-6875C777A6F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27033</xdr:rowOff>
    </xdr:from>
    <xdr:to>
      <xdr:col>15</xdr:col>
      <xdr:colOff>101600</xdr:colOff>
      <xdr:row>39</xdr:row>
      <xdr:rowOff>128633</xdr:rowOff>
    </xdr:to>
    <xdr:sp macro="" textlink="">
      <xdr:nvSpPr>
        <xdr:cNvPr id="75" name="楕円 74">
          <a:extLst>
            <a:ext uri="{FF2B5EF4-FFF2-40B4-BE49-F238E27FC236}">
              <a16:creationId xmlns:a16="http://schemas.microsoft.com/office/drawing/2014/main" id="{0FC5DB55-5E44-403D-8B4F-E14FB1931BBC}"/>
            </a:ext>
          </a:extLst>
        </xdr:cNvPr>
        <xdr:cNvSpPr/>
      </xdr:nvSpPr>
      <xdr:spPr>
        <a:xfrm>
          <a:off x="2857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119760</xdr:rowOff>
    </xdr:from>
    <xdr:ext cx="405111" cy="259045"/>
    <xdr:sp macro="" textlink="">
      <xdr:nvSpPr>
        <xdr:cNvPr id="76" name="n_2mainValue【図書館】&#10;有形固定資産減価償却率">
          <a:extLst>
            <a:ext uri="{FF2B5EF4-FFF2-40B4-BE49-F238E27FC236}">
              <a16:creationId xmlns:a16="http://schemas.microsoft.com/office/drawing/2014/main" id="{C1AD1E97-919C-4FFB-94E7-F29482CDC699}"/>
            </a:ext>
          </a:extLst>
        </xdr:cNvPr>
        <xdr:cNvSpPr txBox="1"/>
      </xdr:nvSpPr>
      <xdr:spPr>
        <a:xfrm>
          <a:off x="2705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13C14804-B5FF-449C-8744-29F4AD661C6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FFB1CD8F-6801-4268-B018-94CC3049D81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84FF85C0-57F1-4BA3-AF4B-FF40BF8A76C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E0015456-E944-4954-AE93-5F79EB39F4D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C6E5DA77-A568-474F-8451-90C208D64BE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75B8F9DB-ECB6-4E1E-A539-E3AA389BDB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E663D271-80ED-4922-A7A8-6ECFFBA0D62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903FAD04-C10D-4BE7-9D92-685168AA57A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a:extLst>
            <a:ext uri="{FF2B5EF4-FFF2-40B4-BE49-F238E27FC236}">
              <a16:creationId xmlns:a16="http://schemas.microsoft.com/office/drawing/2014/main" id="{E4E5F8D4-4616-4825-90FA-7755A6917A5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3E7CF0A1-33A1-4C47-B82C-0E8272C1317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7" name="直線コネクタ 86">
          <a:extLst>
            <a:ext uri="{FF2B5EF4-FFF2-40B4-BE49-F238E27FC236}">
              <a16:creationId xmlns:a16="http://schemas.microsoft.com/office/drawing/2014/main" id="{8DD6CFC8-FCF1-43F9-8342-37B6C2B69033}"/>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8" name="テキスト ボックス 87">
          <a:extLst>
            <a:ext uri="{FF2B5EF4-FFF2-40B4-BE49-F238E27FC236}">
              <a16:creationId xmlns:a16="http://schemas.microsoft.com/office/drawing/2014/main" id="{853AED83-88DF-4CB3-BB01-5DAFFB784C22}"/>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a:extLst>
            <a:ext uri="{FF2B5EF4-FFF2-40B4-BE49-F238E27FC236}">
              <a16:creationId xmlns:a16="http://schemas.microsoft.com/office/drawing/2014/main" id="{D14028F6-1A17-4169-9268-BA4BDFFE818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a:extLst>
            <a:ext uri="{FF2B5EF4-FFF2-40B4-BE49-F238E27FC236}">
              <a16:creationId xmlns:a16="http://schemas.microsoft.com/office/drawing/2014/main" id="{AE65B527-4EB6-4D06-98FA-ACA3FFA0FFC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1" name="直線コネクタ 90">
          <a:extLst>
            <a:ext uri="{FF2B5EF4-FFF2-40B4-BE49-F238E27FC236}">
              <a16:creationId xmlns:a16="http://schemas.microsoft.com/office/drawing/2014/main" id="{F5770E18-3CAF-4662-93DB-84015CDE1673}"/>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2" name="テキスト ボックス 91">
          <a:extLst>
            <a:ext uri="{FF2B5EF4-FFF2-40B4-BE49-F238E27FC236}">
              <a16:creationId xmlns:a16="http://schemas.microsoft.com/office/drawing/2014/main" id="{05A30875-847F-4B57-AC28-32CAF1DF5E77}"/>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D1FAEC9B-5BB6-42E5-8675-80A12A46D80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37448117-C149-4349-B245-5C6680D57AB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id="{01AE9E52-9B29-4D9A-AFA1-A2E14ADED9A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96" name="直線コネクタ 95">
          <a:extLst>
            <a:ext uri="{FF2B5EF4-FFF2-40B4-BE49-F238E27FC236}">
              <a16:creationId xmlns:a16="http://schemas.microsoft.com/office/drawing/2014/main" id="{4FD07641-136D-4C93-878C-30F7D97042B1}"/>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97" name="【図書館】&#10;一人当たり面積最小値テキスト">
          <a:extLst>
            <a:ext uri="{FF2B5EF4-FFF2-40B4-BE49-F238E27FC236}">
              <a16:creationId xmlns:a16="http://schemas.microsoft.com/office/drawing/2014/main" id="{E4C6A768-DFFF-44C5-8DDF-AEC0FFA13922}"/>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98" name="直線コネクタ 97">
          <a:extLst>
            <a:ext uri="{FF2B5EF4-FFF2-40B4-BE49-F238E27FC236}">
              <a16:creationId xmlns:a16="http://schemas.microsoft.com/office/drawing/2014/main" id="{06ADAFDA-2D2D-479F-AA59-F35AA9A23F1B}"/>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99" name="【図書館】&#10;一人当たり面積最大値テキスト">
          <a:extLst>
            <a:ext uri="{FF2B5EF4-FFF2-40B4-BE49-F238E27FC236}">
              <a16:creationId xmlns:a16="http://schemas.microsoft.com/office/drawing/2014/main" id="{429FDF54-29C7-4825-9348-FB2E545CD2F3}"/>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0" name="直線コネクタ 99">
          <a:extLst>
            <a:ext uri="{FF2B5EF4-FFF2-40B4-BE49-F238E27FC236}">
              <a16:creationId xmlns:a16="http://schemas.microsoft.com/office/drawing/2014/main" id="{AB34934B-6257-4CA0-B2D1-004BD4BAEE4C}"/>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1" name="【図書館】&#10;一人当たり面積平均値テキスト">
          <a:extLst>
            <a:ext uri="{FF2B5EF4-FFF2-40B4-BE49-F238E27FC236}">
              <a16:creationId xmlns:a16="http://schemas.microsoft.com/office/drawing/2014/main" id="{D6BACFC4-5D9B-4B89-9D25-518484BE6914}"/>
            </a:ext>
          </a:extLst>
        </xdr:cNvPr>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2" name="フローチャート: 判断 101">
          <a:extLst>
            <a:ext uri="{FF2B5EF4-FFF2-40B4-BE49-F238E27FC236}">
              <a16:creationId xmlns:a16="http://schemas.microsoft.com/office/drawing/2014/main" id="{E29B8EC6-A074-44C8-B22C-770BA8B38B46}"/>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3" name="フローチャート: 判断 102">
          <a:extLst>
            <a:ext uri="{FF2B5EF4-FFF2-40B4-BE49-F238E27FC236}">
              <a16:creationId xmlns:a16="http://schemas.microsoft.com/office/drawing/2014/main" id="{FBEB99CC-47E0-4FD8-970F-F967FC8579B3}"/>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103522</xdr:rowOff>
    </xdr:from>
    <xdr:ext cx="469744" cy="259045"/>
    <xdr:sp macro="" textlink="">
      <xdr:nvSpPr>
        <xdr:cNvPr id="104" name="n_1aveValue【図書館】&#10;一人当たり面積">
          <a:extLst>
            <a:ext uri="{FF2B5EF4-FFF2-40B4-BE49-F238E27FC236}">
              <a16:creationId xmlns:a16="http://schemas.microsoft.com/office/drawing/2014/main" id="{71DF968A-22A7-4753-8615-B9512030127E}"/>
            </a:ext>
          </a:extLst>
        </xdr:cNvPr>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133985</xdr:rowOff>
    </xdr:from>
    <xdr:to>
      <xdr:col>46</xdr:col>
      <xdr:colOff>38100</xdr:colOff>
      <xdr:row>39</xdr:row>
      <xdr:rowOff>64135</xdr:rowOff>
    </xdr:to>
    <xdr:sp macro="" textlink="">
      <xdr:nvSpPr>
        <xdr:cNvPr id="105" name="フローチャート: 判断 104">
          <a:extLst>
            <a:ext uri="{FF2B5EF4-FFF2-40B4-BE49-F238E27FC236}">
              <a16:creationId xmlns:a16="http://schemas.microsoft.com/office/drawing/2014/main" id="{BE09E6A9-2EFE-4AF4-8130-6416BD6AA01E}"/>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55262</xdr:rowOff>
    </xdr:from>
    <xdr:ext cx="469744" cy="259045"/>
    <xdr:sp macro="" textlink="">
      <xdr:nvSpPr>
        <xdr:cNvPr id="106" name="n_2aveValue【図書館】&#10;一人当たり面積">
          <a:extLst>
            <a:ext uri="{FF2B5EF4-FFF2-40B4-BE49-F238E27FC236}">
              <a16:creationId xmlns:a16="http://schemas.microsoft.com/office/drawing/2014/main" id="{EA70CD8C-AFE3-4C90-BE15-68BEC95B8BA2}"/>
            </a:ext>
          </a:extLst>
        </xdr:cNvPr>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2540</xdr:rowOff>
    </xdr:from>
    <xdr:to>
      <xdr:col>41</xdr:col>
      <xdr:colOff>101600</xdr:colOff>
      <xdr:row>39</xdr:row>
      <xdr:rowOff>104140</xdr:rowOff>
    </xdr:to>
    <xdr:sp macro="" textlink="">
      <xdr:nvSpPr>
        <xdr:cNvPr id="107" name="フローチャート: 判断 106">
          <a:extLst>
            <a:ext uri="{FF2B5EF4-FFF2-40B4-BE49-F238E27FC236}">
              <a16:creationId xmlns:a16="http://schemas.microsoft.com/office/drawing/2014/main" id="{B5E9AA06-CA73-4ECE-9255-1386D3B438C6}"/>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120667</xdr:rowOff>
    </xdr:from>
    <xdr:ext cx="469744" cy="259045"/>
    <xdr:sp macro="" textlink="">
      <xdr:nvSpPr>
        <xdr:cNvPr id="108" name="n_3aveValue【図書館】&#10;一人当たり面積">
          <a:extLst>
            <a:ext uri="{FF2B5EF4-FFF2-40B4-BE49-F238E27FC236}">
              <a16:creationId xmlns:a16="http://schemas.microsoft.com/office/drawing/2014/main" id="{12CC4B25-58BC-442F-B8FC-7C48E21A080D}"/>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D0FD04FE-7505-4461-99B2-A5A9095E519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7A654335-0ACC-419F-94F1-B98CA07553D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FE0BD745-A0D3-4555-8D44-C98A7330D44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33AE8EE-C8F5-40A7-968B-8E935E24F4D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FD21F652-6667-43FF-AF5F-29619AD2486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105410</xdr:rowOff>
    </xdr:from>
    <xdr:to>
      <xdr:col>46</xdr:col>
      <xdr:colOff>38100</xdr:colOff>
      <xdr:row>36</xdr:row>
      <xdr:rowOff>35560</xdr:rowOff>
    </xdr:to>
    <xdr:sp macro="" textlink="">
      <xdr:nvSpPr>
        <xdr:cNvPr id="114" name="楕円 113">
          <a:extLst>
            <a:ext uri="{FF2B5EF4-FFF2-40B4-BE49-F238E27FC236}">
              <a16:creationId xmlns:a16="http://schemas.microsoft.com/office/drawing/2014/main" id="{DEDAF58C-7C86-4CCE-9676-6BB8A75F458B}"/>
            </a:ext>
          </a:extLst>
        </xdr:cNvPr>
        <xdr:cNvSpPr/>
      </xdr:nvSpPr>
      <xdr:spPr>
        <a:xfrm>
          <a:off x="8699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34</xdr:row>
      <xdr:rowOff>52087</xdr:rowOff>
    </xdr:from>
    <xdr:ext cx="469744" cy="259045"/>
    <xdr:sp macro="" textlink="">
      <xdr:nvSpPr>
        <xdr:cNvPr id="115" name="n_2mainValue【図書館】&#10;一人当たり面積">
          <a:extLst>
            <a:ext uri="{FF2B5EF4-FFF2-40B4-BE49-F238E27FC236}">
              <a16:creationId xmlns:a16="http://schemas.microsoft.com/office/drawing/2014/main" id="{B6F8465B-67E1-47AB-B314-9D2FCB3E9A61}"/>
            </a:ext>
          </a:extLst>
        </xdr:cNvPr>
        <xdr:cNvSpPr txBox="1"/>
      </xdr:nvSpPr>
      <xdr:spPr>
        <a:xfrm>
          <a:off x="8515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a:extLst>
            <a:ext uri="{FF2B5EF4-FFF2-40B4-BE49-F238E27FC236}">
              <a16:creationId xmlns:a16="http://schemas.microsoft.com/office/drawing/2014/main" id="{1BE3C4AC-C03E-4C9F-8856-B90E783D677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a:extLst>
            <a:ext uri="{FF2B5EF4-FFF2-40B4-BE49-F238E27FC236}">
              <a16:creationId xmlns:a16="http://schemas.microsoft.com/office/drawing/2014/main" id="{E2B65855-E30A-4CE0-9886-1F5FB5A3B1F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a:extLst>
            <a:ext uri="{FF2B5EF4-FFF2-40B4-BE49-F238E27FC236}">
              <a16:creationId xmlns:a16="http://schemas.microsoft.com/office/drawing/2014/main" id="{CD38E21D-18EA-4218-AE17-6BBFBA2B12C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a:extLst>
            <a:ext uri="{FF2B5EF4-FFF2-40B4-BE49-F238E27FC236}">
              <a16:creationId xmlns:a16="http://schemas.microsoft.com/office/drawing/2014/main" id="{5E73613A-899E-4521-949D-D87C52BDABC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a:extLst>
            <a:ext uri="{FF2B5EF4-FFF2-40B4-BE49-F238E27FC236}">
              <a16:creationId xmlns:a16="http://schemas.microsoft.com/office/drawing/2014/main" id="{A47404FD-443D-4097-B33C-1733282AD8B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a:extLst>
            <a:ext uri="{FF2B5EF4-FFF2-40B4-BE49-F238E27FC236}">
              <a16:creationId xmlns:a16="http://schemas.microsoft.com/office/drawing/2014/main" id="{E5F83C39-884E-4B06-B771-695D18ACFC0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a:extLst>
            <a:ext uri="{FF2B5EF4-FFF2-40B4-BE49-F238E27FC236}">
              <a16:creationId xmlns:a16="http://schemas.microsoft.com/office/drawing/2014/main" id="{C1D49CC6-12EB-4C21-943C-F81F5048929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a:extLst>
            <a:ext uri="{FF2B5EF4-FFF2-40B4-BE49-F238E27FC236}">
              <a16:creationId xmlns:a16="http://schemas.microsoft.com/office/drawing/2014/main" id="{D3BCBE67-7FB9-4231-8AE6-08DC2827B35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a:extLst>
            <a:ext uri="{FF2B5EF4-FFF2-40B4-BE49-F238E27FC236}">
              <a16:creationId xmlns:a16="http://schemas.microsoft.com/office/drawing/2014/main" id="{F8697B00-EB6E-475C-B61B-299FD4A0A6C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a:extLst>
            <a:ext uri="{FF2B5EF4-FFF2-40B4-BE49-F238E27FC236}">
              <a16:creationId xmlns:a16="http://schemas.microsoft.com/office/drawing/2014/main" id="{26A06F75-33A9-42A9-BCC0-2289B997AD2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a:extLst>
            <a:ext uri="{FF2B5EF4-FFF2-40B4-BE49-F238E27FC236}">
              <a16:creationId xmlns:a16="http://schemas.microsoft.com/office/drawing/2014/main" id="{04E1B97F-32BF-42BA-8B25-0B8E27BE1F0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a:extLst>
            <a:ext uri="{FF2B5EF4-FFF2-40B4-BE49-F238E27FC236}">
              <a16:creationId xmlns:a16="http://schemas.microsoft.com/office/drawing/2014/main" id="{1BC7DAF9-DB79-44F6-9D88-BDDA7C3A5C4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a:extLst>
            <a:ext uri="{FF2B5EF4-FFF2-40B4-BE49-F238E27FC236}">
              <a16:creationId xmlns:a16="http://schemas.microsoft.com/office/drawing/2014/main" id="{E2107874-5B8D-49D0-B4D7-CF96C1F6442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a:extLst>
            <a:ext uri="{FF2B5EF4-FFF2-40B4-BE49-F238E27FC236}">
              <a16:creationId xmlns:a16="http://schemas.microsoft.com/office/drawing/2014/main" id="{586E1DFD-1DD0-4301-9846-466F5DC1E9F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a:extLst>
            <a:ext uri="{FF2B5EF4-FFF2-40B4-BE49-F238E27FC236}">
              <a16:creationId xmlns:a16="http://schemas.microsoft.com/office/drawing/2014/main" id="{8FAE3880-502B-4518-BACA-FC778A44EF1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a:extLst>
            <a:ext uri="{FF2B5EF4-FFF2-40B4-BE49-F238E27FC236}">
              <a16:creationId xmlns:a16="http://schemas.microsoft.com/office/drawing/2014/main" id="{57442A43-6979-4DE8-A287-A7A67385B73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a:extLst>
            <a:ext uri="{FF2B5EF4-FFF2-40B4-BE49-F238E27FC236}">
              <a16:creationId xmlns:a16="http://schemas.microsoft.com/office/drawing/2014/main" id="{C93EB2B3-191E-478E-89FE-E79E8907FDC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a:extLst>
            <a:ext uri="{FF2B5EF4-FFF2-40B4-BE49-F238E27FC236}">
              <a16:creationId xmlns:a16="http://schemas.microsoft.com/office/drawing/2014/main" id="{C698D305-E8FE-4D9D-8457-6FD319B45CD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a:extLst>
            <a:ext uri="{FF2B5EF4-FFF2-40B4-BE49-F238E27FC236}">
              <a16:creationId xmlns:a16="http://schemas.microsoft.com/office/drawing/2014/main" id="{EE899806-A7FA-4B1D-8015-DBECCBC6807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a:extLst>
            <a:ext uri="{FF2B5EF4-FFF2-40B4-BE49-F238E27FC236}">
              <a16:creationId xmlns:a16="http://schemas.microsoft.com/office/drawing/2014/main" id="{F80EC0B2-9894-4975-8D83-76D850B6C8A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a:extLst>
            <a:ext uri="{FF2B5EF4-FFF2-40B4-BE49-F238E27FC236}">
              <a16:creationId xmlns:a16="http://schemas.microsoft.com/office/drawing/2014/main" id="{35AD9D47-FB78-431F-8D79-3288D88695C4}"/>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a:extLst>
            <a:ext uri="{FF2B5EF4-FFF2-40B4-BE49-F238E27FC236}">
              <a16:creationId xmlns:a16="http://schemas.microsoft.com/office/drawing/2014/main" id="{5DB79C23-B4DB-4A31-B592-FFBB14F1BAB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id="{CB803462-56D0-4269-AC89-DA4E771A6BA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a:extLst>
            <a:ext uri="{FF2B5EF4-FFF2-40B4-BE49-F238E27FC236}">
              <a16:creationId xmlns:a16="http://schemas.microsoft.com/office/drawing/2014/main" id="{CCA2FF18-59B2-47BC-B240-97366B511AD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40" name="直線コネクタ 139">
          <a:extLst>
            <a:ext uri="{FF2B5EF4-FFF2-40B4-BE49-F238E27FC236}">
              <a16:creationId xmlns:a16="http://schemas.microsoft.com/office/drawing/2014/main" id="{1C6CEC39-78B2-448F-AAD8-2634A3855FC8}"/>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41" name="【体育館・プール】&#10;有形固定資産減価償却率最小値テキスト">
          <a:extLst>
            <a:ext uri="{FF2B5EF4-FFF2-40B4-BE49-F238E27FC236}">
              <a16:creationId xmlns:a16="http://schemas.microsoft.com/office/drawing/2014/main" id="{79DB7E58-B27C-4F3C-A322-59D568B7C7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42" name="直線コネクタ 141">
          <a:extLst>
            <a:ext uri="{FF2B5EF4-FFF2-40B4-BE49-F238E27FC236}">
              <a16:creationId xmlns:a16="http://schemas.microsoft.com/office/drawing/2014/main" id="{1ACDA2AA-4E6A-412F-BC2C-95CCF7A462E9}"/>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3" name="【体育館・プール】&#10;有形固定資産減価償却率最大値テキスト">
          <a:extLst>
            <a:ext uri="{FF2B5EF4-FFF2-40B4-BE49-F238E27FC236}">
              <a16:creationId xmlns:a16="http://schemas.microsoft.com/office/drawing/2014/main" id="{FC874C0B-EB1F-4A51-BDFF-25F21532C65C}"/>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4" name="直線コネクタ 143">
          <a:extLst>
            <a:ext uri="{FF2B5EF4-FFF2-40B4-BE49-F238E27FC236}">
              <a16:creationId xmlns:a16="http://schemas.microsoft.com/office/drawing/2014/main" id="{BC53A9FC-1697-491D-A5BF-D208716EED43}"/>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45" name="【体育館・プール】&#10;有形固定資産減価償却率平均値テキスト">
          <a:extLst>
            <a:ext uri="{FF2B5EF4-FFF2-40B4-BE49-F238E27FC236}">
              <a16:creationId xmlns:a16="http://schemas.microsoft.com/office/drawing/2014/main" id="{1F8A2860-7A3D-445C-81E2-FAAFE7225173}"/>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46" name="フローチャート: 判断 145">
          <a:extLst>
            <a:ext uri="{FF2B5EF4-FFF2-40B4-BE49-F238E27FC236}">
              <a16:creationId xmlns:a16="http://schemas.microsoft.com/office/drawing/2014/main" id="{0D34996D-4C47-4236-87B5-F4CB3FD805F5}"/>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47" name="フローチャート: 判断 146">
          <a:extLst>
            <a:ext uri="{FF2B5EF4-FFF2-40B4-BE49-F238E27FC236}">
              <a16:creationId xmlns:a16="http://schemas.microsoft.com/office/drawing/2014/main" id="{D19E4F23-AE0A-4D54-9632-F6C804C21A82}"/>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74947</xdr:rowOff>
    </xdr:from>
    <xdr:ext cx="405111" cy="259045"/>
    <xdr:sp macro="" textlink="">
      <xdr:nvSpPr>
        <xdr:cNvPr id="148" name="n_1aveValue【体育館・プール】&#10;有形固定資産減価償却率">
          <a:extLst>
            <a:ext uri="{FF2B5EF4-FFF2-40B4-BE49-F238E27FC236}">
              <a16:creationId xmlns:a16="http://schemas.microsoft.com/office/drawing/2014/main" id="{4BCB5741-946D-4061-A342-31CE608DA969}"/>
            </a:ext>
          </a:extLst>
        </xdr:cNvPr>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149" name="フローチャート: 判断 148">
          <a:extLst>
            <a:ext uri="{FF2B5EF4-FFF2-40B4-BE49-F238E27FC236}">
              <a16:creationId xmlns:a16="http://schemas.microsoft.com/office/drawing/2014/main" id="{150453CB-04FC-49FD-8C51-6169CB3AF0D9}"/>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72407</xdr:rowOff>
    </xdr:from>
    <xdr:ext cx="405111" cy="259045"/>
    <xdr:sp macro="" textlink="">
      <xdr:nvSpPr>
        <xdr:cNvPr id="150" name="n_2aveValue【体育館・プール】&#10;有形固定資産減価償却率">
          <a:extLst>
            <a:ext uri="{FF2B5EF4-FFF2-40B4-BE49-F238E27FC236}">
              <a16:creationId xmlns:a16="http://schemas.microsoft.com/office/drawing/2014/main" id="{504A3B4C-CE64-4619-8F4C-6A9F9E29F991}"/>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151" name="フローチャート: 判断 150">
          <a:extLst>
            <a:ext uri="{FF2B5EF4-FFF2-40B4-BE49-F238E27FC236}">
              <a16:creationId xmlns:a16="http://schemas.microsoft.com/office/drawing/2014/main" id="{003807F7-90F0-483A-9CF2-6795EA77DA5A}"/>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105427</xdr:rowOff>
    </xdr:from>
    <xdr:ext cx="405111" cy="259045"/>
    <xdr:sp macro="" textlink="">
      <xdr:nvSpPr>
        <xdr:cNvPr id="152" name="n_3aveValue【体育館・プール】&#10;有形固定資産減価償却率">
          <a:extLst>
            <a:ext uri="{FF2B5EF4-FFF2-40B4-BE49-F238E27FC236}">
              <a16:creationId xmlns:a16="http://schemas.microsoft.com/office/drawing/2014/main" id="{7A94E986-9806-4C51-AD9E-28ADFAFA7002}"/>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29B6FB03-E693-4823-9AAB-32ECCC1245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C9981235-FC7C-4637-97C7-67A95AF8F55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37511145-0087-4899-976D-85910554F07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59084039-78BE-4507-9FA7-02E560DD4BC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54F5DDD0-3E48-4255-9125-264CF63EF17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122555</xdr:rowOff>
    </xdr:from>
    <xdr:to>
      <xdr:col>15</xdr:col>
      <xdr:colOff>101600</xdr:colOff>
      <xdr:row>58</xdr:row>
      <xdr:rowOff>52705</xdr:rowOff>
    </xdr:to>
    <xdr:sp macro="" textlink="">
      <xdr:nvSpPr>
        <xdr:cNvPr id="158" name="楕円 157">
          <a:extLst>
            <a:ext uri="{FF2B5EF4-FFF2-40B4-BE49-F238E27FC236}">
              <a16:creationId xmlns:a16="http://schemas.microsoft.com/office/drawing/2014/main" id="{A2E26AED-B12D-475B-A010-120FCAAC172D}"/>
            </a:ext>
          </a:extLst>
        </xdr:cNvPr>
        <xdr:cNvSpPr/>
      </xdr:nvSpPr>
      <xdr:spPr>
        <a:xfrm>
          <a:off x="2857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69232</xdr:rowOff>
    </xdr:from>
    <xdr:ext cx="405111" cy="259045"/>
    <xdr:sp macro="" textlink="">
      <xdr:nvSpPr>
        <xdr:cNvPr id="159" name="n_2mainValue【体育館・プール】&#10;有形固定資産減価償却率">
          <a:extLst>
            <a:ext uri="{FF2B5EF4-FFF2-40B4-BE49-F238E27FC236}">
              <a16:creationId xmlns:a16="http://schemas.microsoft.com/office/drawing/2014/main" id="{3FAD635A-30FA-4133-8F11-CB91B25DB85C}"/>
            </a:ext>
          </a:extLst>
        </xdr:cNvPr>
        <xdr:cNvSpPr txBox="1"/>
      </xdr:nvSpPr>
      <xdr:spPr>
        <a:xfrm>
          <a:off x="2705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a:extLst>
            <a:ext uri="{FF2B5EF4-FFF2-40B4-BE49-F238E27FC236}">
              <a16:creationId xmlns:a16="http://schemas.microsoft.com/office/drawing/2014/main" id="{DFB2DEF9-60BC-4995-A4C5-491B6FA58C1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a:extLst>
            <a:ext uri="{FF2B5EF4-FFF2-40B4-BE49-F238E27FC236}">
              <a16:creationId xmlns:a16="http://schemas.microsoft.com/office/drawing/2014/main" id="{9FFC655E-CEBA-40C6-AD5B-14646D6B51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a:extLst>
            <a:ext uri="{FF2B5EF4-FFF2-40B4-BE49-F238E27FC236}">
              <a16:creationId xmlns:a16="http://schemas.microsoft.com/office/drawing/2014/main" id="{8874B168-580A-46CD-AAA4-99B90C6B890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a:extLst>
            <a:ext uri="{FF2B5EF4-FFF2-40B4-BE49-F238E27FC236}">
              <a16:creationId xmlns:a16="http://schemas.microsoft.com/office/drawing/2014/main" id="{BDCD4865-A903-4BE7-88A4-2BA416B6ADB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a:extLst>
            <a:ext uri="{FF2B5EF4-FFF2-40B4-BE49-F238E27FC236}">
              <a16:creationId xmlns:a16="http://schemas.microsoft.com/office/drawing/2014/main" id="{23BF663A-FF76-4C0A-B81D-0AF4E8837B7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a:extLst>
            <a:ext uri="{FF2B5EF4-FFF2-40B4-BE49-F238E27FC236}">
              <a16:creationId xmlns:a16="http://schemas.microsoft.com/office/drawing/2014/main" id="{82BB0EF3-58DE-4C61-AB10-8FB07C0E0F8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a:extLst>
            <a:ext uri="{FF2B5EF4-FFF2-40B4-BE49-F238E27FC236}">
              <a16:creationId xmlns:a16="http://schemas.microsoft.com/office/drawing/2014/main" id="{5F90A601-9406-4CCB-8B1D-593403FC252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a:extLst>
            <a:ext uri="{FF2B5EF4-FFF2-40B4-BE49-F238E27FC236}">
              <a16:creationId xmlns:a16="http://schemas.microsoft.com/office/drawing/2014/main" id="{DA8FED18-C401-45FD-B8D0-E9AEB5F5F2B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a:extLst>
            <a:ext uri="{FF2B5EF4-FFF2-40B4-BE49-F238E27FC236}">
              <a16:creationId xmlns:a16="http://schemas.microsoft.com/office/drawing/2014/main" id="{740382D6-82D9-4C96-ABD2-496C875EC92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a:extLst>
            <a:ext uri="{FF2B5EF4-FFF2-40B4-BE49-F238E27FC236}">
              <a16:creationId xmlns:a16="http://schemas.microsoft.com/office/drawing/2014/main" id="{A275C669-7962-4EFC-965B-85CDDE6A2F4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a:extLst>
            <a:ext uri="{FF2B5EF4-FFF2-40B4-BE49-F238E27FC236}">
              <a16:creationId xmlns:a16="http://schemas.microsoft.com/office/drawing/2014/main" id="{D3B11C67-6BF4-4D8A-BA09-3592D513923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1" name="テキスト ボックス 170">
          <a:extLst>
            <a:ext uri="{FF2B5EF4-FFF2-40B4-BE49-F238E27FC236}">
              <a16:creationId xmlns:a16="http://schemas.microsoft.com/office/drawing/2014/main" id="{F5F8C3C0-AA89-4BBD-B9EF-A0C9B87D639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a:extLst>
            <a:ext uri="{FF2B5EF4-FFF2-40B4-BE49-F238E27FC236}">
              <a16:creationId xmlns:a16="http://schemas.microsoft.com/office/drawing/2014/main" id="{085F36EF-108B-4A97-929D-1350B52DB2C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3" name="テキスト ボックス 172">
          <a:extLst>
            <a:ext uri="{FF2B5EF4-FFF2-40B4-BE49-F238E27FC236}">
              <a16:creationId xmlns:a16="http://schemas.microsoft.com/office/drawing/2014/main" id="{88D88DF2-6281-4D28-AFDA-B45D8A5963B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a:extLst>
            <a:ext uri="{FF2B5EF4-FFF2-40B4-BE49-F238E27FC236}">
              <a16:creationId xmlns:a16="http://schemas.microsoft.com/office/drawing/2014/main" id="{6DD8157E-B4EF-4CC6-93E3-91DB0D3C7C6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5" name="テキスト ボックス 174">
          <a:extLst>
            <a:ext uri="{FF2B5EF4-FFF2-40B4-BE49-F238E27FC236}">
              <a16:creationId xmlns:a16="http://schemas.microsoft.com/office/drawing/2014/main" id="{891BC9D6-4965-42C2-9009-76F5FE1D5B3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a:extLst>
            <a:ext uri="{FF2B5EF4-FFF2-40B4-BE49-F238E27FC236}">
              <a16:creationId xmlns:a16="http://schemas.microsoft.com/office/drawing/2014/main" id="{AC8F3C9F-27F7-4378-9F39-1936D891C28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7" name="テキスト ボックス 176">
          <a:extLst>
            <a:ext uri="{FF2B5EF4-FFF2-40B4-BE49-F238E27FC236}">
              <a16:creationId xmlns:a16="http://schemas.microsoft.com/office/drawing/2014/main" id="{203FAA74-1987-477B-A0F2-085996AFB19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a:extLst>
            <a:ext uri="{FF2B5EF4-FFF2-40B4-BE49-F238E27FC236}">
              <a16:creationId xmlns:a16="http://schemas.microsoft.com/office/drawing/2014/main" id="{EF135BC6-F046-40D1-941A-A88B5F88A09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9" name="テキスト ボックス 178">
          <a:extLst>
            <a:ext uri="{FF2B5EF4-FFF2-40B4-BE49-F238E27FC236}">
              <a16:creationId xmlns:a16="http://schemas.microsoft.com/office/drawing/2014/main" id="{5951F411-4976-49A8-822A-23113A2746E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a:extLst>
            <a:ext uri="{FF2B5EF4-FFF2-40B4-BE49-F238E27FC236}">
              <a16:creationId xmlns:a16="http://schemas.microsoft.com/office/drawing/2014/main" id="{A6007666-669A-4C8C-84ED-C1417BE72E0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1" name="テキスト ボックス 180">
          <a:extLst>
            <a:ext uri="{FF2B5EF4-FFF2-40B4-BE49-F238E27FC236}">
              <a16:creationId xmlns:a16="http://schemas.microsoft.com/office/drawing/2014/main" id="{BEDF1411-00D3-4F9E-85D0-AA2C62C918F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体育館・プール】&#10;一人当たり面積グラフ枠">
          <a:extLst>
            <a:ext uri="{FF2B5EF4-FFF2-40B4-BE49-F238E27FC236}">
              <a16:creationId xmlns:a16="http://schemas.microsoft.com/office/drawing/2014/main" id="{66B7596F-139B-4BB7-A83C-5419AB9F37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183" name="直線コネクタ 182">
          <a:extLst>
            <a:ext uri="{FF2B5EF4-FFF2-40B4-BE49-F238E27FC236}">
              <a16:creationId xmlns:a16="http://schemas.microsoft.com/office/drawing/2014/main" id="{F7FB4275-78C3-4F92-A78D-AD4D7516EB46}"/>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84" name="【体育館・プール】&#10;一人当たり面積最小値テキスト">
          <a:extLst>
            <a:ext uri="{FF2B5EF4-FFF2-40B4-BE49-F238E27FC236}">
              <a16:creationId xmlns:a16="http://schemas.microsoft.com/office/drawing/2014/main" id="{3523024C-FF13-4693-8A67-FA11805E4394}"/>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85" name="直線コネクタ 184">
          <a:extLst>
            <a:ext uri="{FF2B5EF4-FFF2-40B4-BE49-F238E27FC236}">
              <a16:creationId xmlns:a16="http://schemas.microsoft.com/office/drawing/2014/main" id="{24E03EF0-8115-42C3-B505-73A2E571E24C}"/>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186" name="【体育館・プール】&#10;一人当たり面積最大値テキスト">
          <a:extLst>
            <a:ext uri="{FF2B5EF4-FFF2-40B4-BE49-F238E27FC236}">
              <a16:creationId xmlns:a16="http://schemas.microsoft.com/office/drawing/2014/main" id="{9986E17C-1EC9-4107-B5AB-7F4A0E9188B1}"/>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187" name="直線コネクタ 186">
          <a:extLst>
            <a:ext uri="{FF2B5EF4-FFF2-40B4-BE49-F238E27FC236}">
              <a16:creationId xmlns:a16="http://schemas.microsoft.com/office/drawing/2014/main" id="{5A1263DF-785D-4B28-8AD9-CC0AB90B35F0}"/>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188" name="【体育館・プール】&#10;一人当たり面積平均値テキスト">
          <a:extLst>
            <a:ext uri="{FF2B5EF4-FFF2-40B4-BE49-F238E27FC236}">
              <a16:creationId xmlns:a16="http://schemas.microsoft.com/office/drawing/2014/main" id="{466C69AA-3551-4A57-A116-BD5665D0C394}"/>
            </a:ext>
          </a:extLst>
        </xdr:cNvPr>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189" name="フローチャート: 判断 188">
          <a:extLst>
            <a:ext uri="{FF2B5EF4-FFF2-40B4-BE49-F238E27FC236}">
              <a16:creationId xmlns:a16="http://schemas.microsoft.com/office/drawing/2014/main" id="{EF70005E-4CCF-46E0-8FD1-644E02BB1438}"/>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90" name="フローチャート: 判断 189">
          <a:extLst>
            <a:ext uri="{FF2B5EF4-FFF2-40B4-BE49-F238E27FC236}">
              <a16:creationId xmlns:a16="http://schemas.microsoft.com/office/drawing/2014/main" id="{321851D3-E02E-446C-B362-AFA0F5324BB1}"/>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4462</xdr:rowOff>
    </xdr:from>
    <xdr:ext cx="469744" cy="259045"/>
    <xdr:sp macro="" textlink="">
      <xdr:nvSpPr>
        <xdr:cNvPr id="191" name="n_1aveValue【体育館・プール】&#10;一人当たり面積">
          <a:extLst>
            <a:ext uri="{FF2B5EF4-FFF2-40B4-BE49-F238E27FC236}">
              <a16:creationId xmlns:a16="http://schemas.microsoft.com/office/drawing/2014/main" id="{8A98D7A1-4AED-4BB2-B63D-406D3DB695C5}"/>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192" name="フローチャート: 判断 191">
          <a:extLst>
            <a:ext uri="{FF2B5EF4-FFF2-40B4-BE49-F238E27FC236}">
              <a16:creationId xmlns:a16="http://schemas.microsoft.com/office/drawing/2014/main" id="{31054C57-0778-456A-AC5B-F0F3105887AC}"/>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137177</xdr:rowOff>
    </xdr:from>
    <xdr:ext cx="469744" cy="259045"/>
    <xdr:sp macro="" textlink="">
      <xdr:nvSpPr>
        <xdr:cNvPr id="193" name="n_2aveValue【体育館・プール】&#10;一人当たり面積">
          <a:extLst>
            <a:ext uri="{FF2B5EF4-FFF2-40B4-BE49-F238E27FC236}">
              <a16:creationId xmlns:a16="http://schemas.microsoft.com/office/drawing/2014/main" id="{904CC018-559E-4E5D-81A0-4289A1FF88AA}"/>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63500</xdr:rowOff>
    </xdr:from>
    <xdr:to>
      <xdr:col>41</xdr:col>
      <xdr:colOff>101600</xdr:colOff>
      <xdr:row>62</xdr:row>
      <xdr:rowOff>165100</xdr:rowOff>
    </xdr:to>
    <xdr:sp macro="" textlink="">
      <xdr:nvSpPr>
        <xdr:cNvPr id="194" name="フローチャート: 判断 193">
          <a:extLst>
            <a:ext uri="{FF2B5EF4-FFF2-40B4-BE49-F238E27FC236}">
              <a16:creationId xmlns:a16="http://schemas.microsoft.com/office/drawing/2014/main" id="{37B52510-A08B-4CC2-ACC2-8CF54E994B62}"/>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10177</xdr:rowOff>
    </xdr:from>
    <xdr:ext cx="469744" cy="259045"/>
    <xdr:sp macro="" textlink="">
      <xdr:nvSpPr>
        <xdr:cNvPr id="195" name="n_3aveValue【体育館・プール】&#10;一人当たり面積">
          <a:extLst>
            <a:ext uri="{FF2B5EF4-FFF2-40B4-BE49-F238E27FC236}">
              <a16:creationId xmlns:a16="http://schemas.microsoft.com/office/drawing/2014/main" id="{C5B2FE5B-E7E5-4308-B895-BC049027C447}"/>
            </a:ext>
          </a:extLst>
        </xdr:cNvPr>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10C7F18F-9F53-4BFE-98A5-FAC7F81BAD6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93E9A58-1150-4DDF-8528-CD817EFF6F9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6DBFEC61-4616-418A-B037-C55E5404A66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11709891-4889-4E07-AB51-3EB65D38E58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E9120D96-B33C-4D76-ACCE-8111B6EEC44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201" name="楕円 200">
          <a:extLst>
            <a:ext uri="{FF2B5EF4-FFF2-40B4-BE49-F238E27FC236}">
              <a16:creationId xmlns:a16="http://schemas.microsoft.com/office/drawing/2014/main" id="{316AE9CF-270C-4FB0-B455-66CBEC3D595B}"/>
            </a:ext>
          </a:extLst>
        </xdr:cNvPr>
        <xdr:cNvSpPr/>
      </xdr:nvSpPr>
      <xdr:spPr>
        <a:xfrm>
          <a:off x="8699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134002</xdr:rowOff>
    </xdr:from>
    <xdr:ext cx="469744" cy="259045"/>
    <xdr:sp macro="" textlink="">
      <xdr:nvSpPr>
        <xdr:cNvPr id="202" name="n_2mainValue【体育館・プール】&#10;一人当たり面積">
          <a:extLst>
            <a:ext uri="{FF2B5EF4-FFF2-40B4-BE49-F238E27FC236}">
              <a16:creationId xmlns:a16="http://schemas.microsoft.com/office/drawing/2014/main" id="{F5D8D781-0C08-43C5-ABE0-52658A4C1FB0}"/>
            </a:ext>
          </a:extLst>
        </xdr:cNvPr>
        <xdr:cNvSpPr txBox="1"/>
      </xdr:nvSpPr>
      <xdr:spPr>
        <a:xfrm>
          <a:off x="8515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a:extLst>
            <a:ext uri="{FF2B5EF4-FFF2-40B4-BE49-F238E27FC236}">
              <a16:creationId xmlns:a16="http://schemas.microsoft.com/office/drawing/2014/main" id="{0B83E580-38A8-4141-AFC3-0538CE26965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a:extLst>
            <a:ext uri="{FF2B5EF4-FFF2-40B4-BE49-F238E27FC236}">
              <a16:creationId xmlns:a16="http://schemas.microsoft.com/office/drawing/2014/main" id="{2AD04B6C-CAC5-4973-9099-6F1C4DE3C36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a:extLst>
            <a:ext uri="{FF2B5EF4-FFF2-40B4-BE49-F238E27FC236}">
              <a16:creationId xmlns:a16="http://schemas.microsoft.com/office/drawing/2014/main" id="{8E81A4B6-8B6C-4144-9372-9C462030614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a:extLst>
            <a:ext uri="{FF2B5EF4-FFF2-40B4-BE49-F238E27FC236}">
              <a16:creationId xmlns:a16="http://schemas.microsoft.com/office/drawing/2014/main" id="{17AF179F-F5F9-44C4-BC0B-3B6F4EF3085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a:extLst>
            <a:ext uri="{FF2B5EF4-FFF2-40B4-BE49-F238E27FC236}">
              <a16:creationId xmlns:a16="http://schemas.microsoft.com/office/drawing/2014/main" id="{C6034768-D16F-47DF-BDB8-CB14243F029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a:extLst>
            <a:ext uri="{FF2B5EF4-FFF2-40B4-BE49-F238E27FC236}">
              <a16:creationId xmlns:a16="http://schemas.microsoft.com/office/drawing/2014/main" id="{D5B41319-21E3-4AF5-8E9A-7A3CE39F7EE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a:extLst>
            <a:ext uri="{FF2B5EF4-FFF2-40B4-BE49-F238E27FC236}">
              <a16:creationId xmlns:a16="http://schemas.microsoft.com/office/drawing/2014/main" id="{9ED144B3-43EF-41A4-B3EB-1DC6EDAAA72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a:extLst>
            <a:ext uri="{FF2B5EF4-FFF2-40B4-BE49-F238E27FC236}">
              <a16:creationId xmlns:a16="http://schemas.microsoft.com/office/drawing/2014/main" id="{02B2D386-729D-4FF2-B705-113AC5B8ED7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a:extLst>
            <a:ext uri="{FF2B5EF4-FFF2-40B4-BE49-F238E27FC236}">
              <a16:creationId xmlns:a16="http://schemas.microsoft.com/office/drawing/2014/main" id="{7CCF32A6-2BC5-4F58-A942-2047D98C892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a:extLst>
            <a:ext uri="{FF2B5EF4-FFF2-40B4-BE49-F238E27FC236}">
              <a16:creationId xmlns:a16="http://schemas.microsoft.com/office/drawing/2014/main" id="{E0C20339-7178-482B-B060-491C7D50DFF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3" name="テキスト ボックス 212">
          <a:extLst>
            <a:ext uri="{FF2B5EF4-FFF2-40B4-BE49-F238E27FC236}">
              <a16:creationId xmlns:a16="http://schemas.microsoft.com/office/drawing/2014/main" id="{7A735620-2CB4-4F16-9765-64FD4E5BFD5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a:extLst>
            <a:ext uri="{FF2B5EF4-FFF2-40B4-BE49-F238E27FC236}">
              <a16:creationId xmlns:a16="http://schemas.microsoft.com/office/drawing/2014/main" id="{8640DB1A-E0E1-422B-85AD-155D497B116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5" name="テキスト ボックス 214">
          <a:extLst>
            <a:ext uri="{FF2B5EF4-FFF2-40B4-BE49-F238E27FC236}">
              <a16:creationId xmlns:a16="http://schemas.microsoft.com/office/drawing/2014/main" id="{E050FEA4-7D58-4015-B736-3FB89F3924F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a:extLst>
            <a:ext uri="{FF2B5EF4-FFF2-40B4-BE49-F238E27FC236}">
              <a16:creationId xmlns:a16="http://schemas.microsoft.com/office/drawing/2014/main" id="{28FA7EEC-FCC2-4916-A0CF-5D29D6DEA0A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a:extLst>
            <a:ext uri="{FF2B5EF4-FFF2-40B4-BE49-F238E27FC236}">
              <a16:creationId xmlns:a16="http://schemas.microsoft.com/office/drawing/2014/main" id="{55E9870A-F68C-49FA-8234-0CF2F02B613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a:extLst>
            <a:ext uri="{FF2B5EF4-FFF2-40B4-BE49-F238E27FC236}">
              <a16:creationId xmlns:a16="http://schemas.microsoft.com/office/drawing/2014/main" id="{8D3A91EF-18DE-422E-9C28-A782CB8FCAE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a:extLst>
            <a:ext uri="{FF2B5EF4-FFF2-40B4-BE49-F238E27FC236}">
              <a16:creationId xmlns:a16="http://schemas.microsoft.com/office/drawing/2014/main" id="{7B5B6A3C-1AE4-41C6-9B8E-35AAFFCC744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a:extLst>
            <a:ext uri="{FF2B5EF4-FFF2-40B4-BE49-F238E27FC236}">
              <a16:creationId xmlns:a16="http://schemas.microsoft.com/office/drawing/2014/main" id="{4677D37F-EF95-4326-A853-9C0132D3000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a:extLst>
            <a:ext uri="{FF2B5EF4-FFF2-40B4-BE49-F238E27FC236}">
              <a16:creationId xmlns:a16="http://schemas.microsoft.com/office/drawing/2014/main" id="{82BAED3E-EB99-46B1-83F1-05C600040B7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a:extLst>
            <a:ext uri="{FF2B5EF4-FFF2-40B4-BE49-F238E27FC236}">
              <a16:creationId xmlns:a16="http://schemas.microsoft.com/office/drawing/2014/main" id="{0077776F-2B5F-45C5-A8AD-6D3315A9B8A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a:extLst>
            <a:ext uri="{FF2B5EF4-FFF2-40B4-BE49-F238E27FC236}">
              <a16:creationId xmlns:a16="http://schemas.microsoft.com/office/drawing/2014/main" id="{3794854A-B25A-4D05-B5E6-68AC18406A3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a:extLst>
            <a:ext uri="{FF2B5EF4-FFF2-40B4-BE49-F238E27FC236}">
              <a16:creationId xmlns:a16="http://schemas.microsoft.com/office/drawing/2014/main" id="{2524DF3C-9B10-4437-B86C-217325EC0E5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a:extLst>
            <a:ext uri="{FF2B5EF4-FFF2-40B4-BE49-F238E27FC236}">
              <a16:creationId xmlns:a16="http://schemas.microsoft.com/office/drawing/2014/main" id="{98E57BCF-A8A9-4161-8A9A-B4AE600B32A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福祉施設】&#10;有形固定資産減価償却率グラフ枠">
          <a:extLst>
            <a:ext uri="{FF2B5EF4-FFF2-40B4-BE49-F238E27FC236}">
              <a16:creationId xmlns:a16="http://schemas.microsoft.com/office/drawing/2014/main" id="{6FABD537-D0ED-4031-A242-FD5726B0A1F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27" name="直線コネクタ 226">
          <a:extLst>
            <a:ext uri="{FF2B5EF4-FFF2-40B4-BE49-F238E27FC236}">
              <a16:creationId xmlns:a16="http://schemas.microsoft.com/office/drawing/2014/main" id="{92FC6351-BC10-456B-BDBE-9E7BF2291D5F}"/>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28" name="【福祉施設】&#10;有形固定資産減価償却率最小値テキスト">
          <a:extLst>
            <a:ext uri="{FF2B5EF4-FFF2-40B4-BE49-F238E27FC236}">
              <a16:creationId xmlns:a16="http://schemas.microsoft.com/office/drawing/2014/main" id="{7963C74C-1897-4729-88E4-C1FA822B49AB}"/>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29" name="直線コネクタ 228">
          <a:extLst>
            <a:ext uri="{FF2B5EF4-FFF2-40B4-BE49-F238E27FC236}">
              <a16:creationId xmlns:a16="http://schemas.microsoft.com/office/drawing/2014/main" id="{8F704763-6502-457D-9527-6BDB00A7531C}"/>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0" name="【福祉施設】&#10;有形固定資産減価償却率最大値テキスト">
          <a:extLst>
            <a:ext uri="{FF2B5EF4-FFF2-40B4-BE49-F238E27FC236}">
              <a16:creationId xmlns:a16="http://schemas.microsoft.com/office/drawing/2014/main" id="{5344C80B-40A7-4083-9D82-11E7FC3B3CAD}"/>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1" name="直線コネクタ 230">
          <a:extLst>
            <a:ext uri="{FF2B5EF4-FFF2-40B4-BE49-F238E27FC236}">
              <a16:creationId xmlns:a16="http://schemas.microsoft.com/office/drawing/2014/main" id="{CAEEF60A-C91E-482A-A1A8-57F8FA7B908E}"/>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32" name="【福祉施設】&#10;有形固定資産減価償却率平均値テキスト">
          <a:extLst>
            <a:ext uri="{FF2B5EF4-FFF2-40B4-BE49-F238E27FC236}">
              <a16:creationId xmlns:a16="http://schemas.microsoft.com/office/drawing/2014/main" id="{94A2D358-F225-419C-97AC-CAC1A7782DC8}"/>
            </a:ext>
          </a:extLst>
        </xdr:cNvPr>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33" name="フローチャート: 判断 232">
          <a:extLst>
            <a:ext uri="{FF2B5EF4-FFF2-40B4-BE49-F238E27FC236}">
              <a16:creationId xmlns:a16="http://schemas.microsoft.com/office/drawing/2014/main" id="{65CF7A07-2070-4BD8-AD2F-638AAACC2AEF}"/>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34" name="フローチャート: 判断 233">
          <a:extLst>
            <a:ext uri="{FF2B5EF4-FFF2-40B4-BE49-F238E27FC236}">
              <a16:creationId xmlns:a16="http://schemas.microsoft.com/office/drawing/2014/main" id="{15535F69-4EC6-4D99-AEF6-826BA1647F55}"/>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101616</xdr:rowOff>
    </xdr:from>
    <xdr:ext cx="405111" cy="259045"/>
    <xdr:sp macro="" textlink="">
      <xdr:nvSpPr>
        <xdr:cNvPr id="235" name="n_1aveValue【福祉施設】&#10;有形固定資産減価償却率">
          <a:extLst>
            <a:ext uri="{FF2B5EF4-FFF2-40B4-BE49-F238E27FC236}">
              <a16:creationId xmlns:a16="http://schemas.microsoft.com/office/drawing/2014/main" id="{81D8D01A-975A-4E1C-BA55-52058941F859}"/>
            </a:ext>
          </a:extLst>
        </xdr:cNvPr>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236" name="フローチャート: 判断 235">
          <a:extLst>
            <a:ext uri="{FF2B5EF4-FFF2-40B4-BE49-F238E27FC236}">
              <a16:creationId xmlns:a16="http://schemas.microsoft.com/office/drawing/2014/main" id="{110BC645-E3A7-4370-A4E6-89F53637D756}"/>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72407</xdr:rowOff>
    </xdr:from>
    <xdr:ext cx="405111" cy="259045"/>
    <xdr:sp macro="" textlink="">
      <xdr:nvSpPr>
        <xdr:cNvPr id="237" name="n_2aveValue【福祉施設】&#10;有形固定資産減価償却率">
          <a:extLst>
            <a:ext uri="{FF2B5EF4-FFF2-40B4-BE49-F238E27FC236}">
              <a16:creationId xmlns:a16="http://schemas.microsoft.com/office/drawing/2014/main" id="{D9375EE5-6006-45A3-9319-BCACBEEBF0DC}"/>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128270</xdr:rowOff>
    </xdr:from>
    <xdr:to>
      <xdr:col>10</xdr:col>
      <xdr:colOff>165100</xdr:colOff>
      <xdr:row>83</xdr:row>
      <xdr:rowOff>58420</xdr:rowOff>
    </xdr:to>
    <xdr:sp macro="" textlink="">
      <xdr:nvSpPr>
        <xdr:cNvPr id="238" name="フローチャート: 判断 237">
          <a:extLst>
            <a:ext uri="{FF2B5EF4-FFF2-40B4-BE49-F238E27FC236}">
              <a16:creationId xmlns:a16="http://schemas.microsoft.com/office/drawing/2014/main" id="{BBF5CDCE-3D09-4852-B08C-7042C92D48FA}"/>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74947</xdr:rowOff>
    </xdr:from>
    <xdr:ext cx="405111" cy="259045"/>
    <xdr:sp macro="" textlink="">
      <xdr:nvSpPr>
        <xdr:cNvPr id="239" name="n_3aveValue【福祉施設】&#10;有形固定資産減価償却率">
          <a:extLst>
            <a:ext uri="{FF2B5EF4-FFF2-40B4-BE49-F238E27FC236}">
              <a16:creationId xmlns:a16="http://schemas.microsoft.com/office/drawing/2014/main" id="{74843B64-9972-4318-9E2B-95291C495A77}"/>
            </a:ext>
          </a:extLst>
        </xdr:cNvPr>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1B520841-B62A-4A49-B76C-6E1BC3626EF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3E0B73F3-117C-4A0C-ABCF-783EF637E34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367C645B-D128-4EA9-93D1-86505040F35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FB76CF6D-2B09-44DF-8A39-4336E489893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4CCAD8D2-0DAB-4F5E-BB68-ECB49A044A4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53975</xdr:rowOff>
    </xdr:from>
    <xdr:to>
      <xdr:col>15</xdr:col>
      <xdr:colOff>101600</xdr:colOff>
      <xdr:row>81</xdr:row>
      <xdr:rowOff>155575</xdr:rowOff>
    </xdr:to>
    <xdr:sp macro="" textlink="">
      <xdr:nvSpPr>
        <xdr:cNvPr id="245" name="楕円 244">
          <a:extLst>
            <a:ext uri="{FF2B5EF4-FFF2-40B4-BE49-F238E27FC236}">
              <a16:creationId xmlns:a16="http://schemas.microsoft.com/office/drawing/2014/main" id="{26518F65-FC07-4160-A09D-6F8743E15420}"/>
            </a:ext>
          </a:extLst>
        </xdr:cNvPr>
        <xdr:cNvSpPr/>
      </xdr:nvSpPr>
      <xdr:spPr>
        <a:xfrm>
          <a:off x="2857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652</xdr:rowOff>
    </xdr:from>
    <xdr:ext cx="405111" cy="259045"/>
    <xdr:sp macro="" textlink="">
      <xdr:nvSpPr>
        <xdr:cNvPr id="246" name="n_2mainValue【福祉施設】&#10;有形固定資産減価償却率">
          <a:extLst>
            <a:ext uri="{FF2B5EF4-FFF2-40B4-BE49-F238E27FC236}">
              <a16:creationId xmlns:a16="http://schemas.microsoft.com/office/drawing/2014/main" id="{61A2E809-9B63-475C-B6D8-A87FFB186C95}"/>
            </a:ext>
          </a:extLst>
        </xdr:cNvPr>
        <xdr:cNvSpPr txBox="1"/>
      </xdr:nvSpPr>
      <xdr:spPr>
        <a:xfrm>
          <a:off x="2705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a:extLst>
            <a:ext uri="{FF2B5EF4-FFF2-40B4-BE49-F238E27FC236}">
              <a16:creationId xmlns:a16="http://schemas.microsoft.com/office/drawing/2014/main" id="{F1AF1F02-3A4F-48B3-BC6C-0F1F6CFB314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a:extLst>
            <a:ext uri="{FF2B5EF4-FFF2-40B4-BE49-F238E27FC236}">
              <a16:creationId xmlns:a16="http://schemas.microsoft.com/office/drawing/2014/main" id="{8C746E62-9FBA-4CFB-B12C-73328CE61DF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a:extLst>
            <a:ext uri="{FF2B5EF4-FFF2-40B4-BE49-F238E27FC236}">
              <a16:creationId xmlns:a16="http://schemas.microsoft.com/office/drawing/2014/main" id="{EDE858A4-8A2D-4E99-AB05-7B0E01EDD48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a:extLst>
            <a:ext uri="{FF2B5EF4-FFF2-40B4-BE49-F238E27FC236}">
              <a16:creationId xmlns:a16="http://schemas.microsoft.com/office/drawing/2014/main" id="{7A9B1DF9-7CC7-424B-BB03-EDFB2196230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a:extLst>
            <a:ext uri="{FF2B5EF4-FFF2-40B4-BE49-F238E27FC236}">
              <a16:creationId xmlns:a16="http://schemas.microsoft.com/office/drawing/2014/main" id="{EBA826FE-50A3-4B39-82B8-0F18495BC1E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a:extLst>
            <a:ext uri="{FF2B5EF4-FFF2-40B4-BE49-F238E27FC236}">
              <a16:creationId xmlns:a16="http://schemas.microsoft.com/office/drawing/2014/main" id="{1DB004A8-D0D5-4D61-A66E-572E46A8E9F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a:extLst>
            <a:ext uri="{FF2B5EF4-FFF2-40B4-BE49-F238E27FC236}">
              <a16:creationId xmlns:a16="http://schemas.microsoft.com/office/drawing/2014/main" id="{D06AF5FF-BBF1-468A-81AB-2FF17777455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a:extLst>
            <a:ext uri="{FF2B5EF4-FFF2-40B4-BE49-F238E27FC236}">
              <a16:creationId xmlns:a16="http://schemas.microsoft.com/office/drawing/2014/main" id="{391CC84B-F2D2-40D3-B396-7D488F25BDE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a:extLst>
            <a:ext uri="{FF2B5EF4-FFF2-40B4-BE49-F238E27FC236}">
              <a16:creationId xmlns:a16="http://schemas.microsoft.com/office/drawing/2014/main" id="{EFC9254F-E8BB-4C18-A3FF-B60C93D45EF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a:extLst>
            <a:ext uri="{FF2B5EF4-FFF2-40B4-BE49-F238E27FC236}">
              <a16:creationId xmlns:a16="http://schemas.microsoft.com/office/drawing/2014/main" id="{2805B656-E703-439C-9654-73EC036E82A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7" name="直線コネクタ 256">
          <a:extLst>
            <a:ext uri="{FF2B5EF4-FFF2-40B4-BE49-F238E27FC236}">
              <a16:creationId xmlns:a16="http://schemas.microsoft.com/office/drawing/2014/main" id="{4E2CA8C2-9755-40E3-85D8-0AACC4E9F32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8" name="テキスト ボックス 257">
          <a:extLst>
            <a:ext uri="{FF2B5EF4-FFF2-40B4-BE49-F238E27FC236}">
              <a16:creationId xmlns:a16="http://schemas.microsoft.com/office/drawing/2014/main" id="{904CD48C-C30A-45A1-8147-AB412F80A26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9" name="直線コネクタ 258">
          <a:extLst>
            <a:ext uri="{FF2B5EF4-FFF2-40B4-BE49-F238E27FC236}">
              <a16:creationId xmlns:a16="http://schemas.microsoft.com/office/drawing/2014/main" id="{B92E3F7D-4B66-4DC8-A739-0CD249CC884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0" name="テキスト ボックス 259">
          <a:extLst>
            <a:ext uri="{FF2B5EF4-FFF2-40B4-BE49-F238E27FC236}">
              <a16:creationId xmlns:a16="http://schemas.microsoft.com/office/drawing/2014/main" id="{42F3F181-1D2A-4032-8526-1E85BA97487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1" name="直線コネクタ 260">
          <a:extLst>
            <a:ext uri="{FF2B5EF4-FFF2-40B4-BE49-F238E27FC236}">
              <a16:creationId xmlns:a16="http://schemas.microsoft.com/office/drawing/2014/main" id="{F8963B0C-3670-4269-99BA-EF2E949EA76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2" name="テキスト ボックス 261">
          <a:extLst>
            <a:ext uri="{FF2B5EF4-FFF2-40B4-BE49-F238E27FC236}">
              <a16:creationId xmlns:a16="http://schemas.microsoft.com/office/drawing/2014/main" id="{43716977-2A29-4296-805C-F5C562727A9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3" name="直線コネクタ 262">
          <a:extLst>
            <a:ext uri="{FF2B5EF4-FFF2-40B4-BE49-F238E27FC236}">
              <a16:creationId xmlns:a16="http://schemas.microsoft.com/office/drawing/2014/main" id="{48B34904-D75A-4893-965C-AB9CC12E612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4" name="テキスト ボックス 263">
          <a:extLst>
            <a:ext uri="{FF2B5EF4-FFF2-40B4-BE49-F238E27FC236}">
              <a16:creationId xmlns:a16="http://schemas.microsoft.com/office/drawing/2014/main" id="{BF0F5B69-F7D1-4E9C-BA90-A25589A4B2B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5" name="直線コネクタ 264">
          <a:extLst>
            <a:ext uri="{FF2B5EF4-FFF2-40B4-BE49-F238E27FC236}">
              <a16:creationId xmlns:a16="http://schemas.microsoft.com/office/drawing/2014/main" id="{E7C017C5-5529-4A3A-AD3A-50F02BC10FD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6" name="テキスト ボックス 265">
          <a:extLst>
            <a:ext uri="{FF2B5EF4-FFF2-40B4-BE49-F238E27FC236}">
              <a16:creationId xmlns:a16="http://schemas.microsoft.com/office/drawing/2014/main" id="{852D3303-746D-4CB3-AFF3-435152B4966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7" name="直線コネクタ 266">
          <a:extLst>
            <a:ext uri="{FF2B5EF4-FFF2-40B4-BE49-F238E27FC236}">
              <a16:creationId xmlns:a16="http://schemas.microsoft.com/office/drawing/2014/main" id="{A6190BE7-807E-43E0-9392-241743D808E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8" name="テキスト ボックス 267">
          <a:extLst>
            <a:ext uri="{FF2B5EF4-FFF2-40B4-BE49-F238E27FC236}">
              <a16:creationId xmlns:a16="http://schemas.microsoft.com/office/drawing/2014/main" id="{0D302ED1-D3D4-4C48-8664-F7479166C1D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a:extLst>
            <a:ext uri="{FF2B5EF4-FFF2-40B4-BE49-F238E27FC236}">
              <a16:creationId xmlns:a16="http://schemas.microsoft.com/office/drawing/2014/main" id="{05912D18-E653-46C2-AA07-2D01B7031C9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a:extLst>
            <a:ext uri="{FF2B5EF4-FFF2-40B4-BE49-F238E27FC236}">
              <a16:creationId xmlns:a16="http://schemas.microsoft.com/office/drawing/2014/main" id="{B149E484-3FA6-4B31-8E92-871495FCE57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a:extLst>
            <a:ext uri="{FF2B5EF4-FFF2-40B4-BE49-F238E27FC236}">
              <a16:creationId xmlns:a16="http://schemas.microsoft.com/office/drawing/2014/main" id="{67435F92-9333-475E-8FF3-36DC1D7F501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272" name="直線コネクタ 271">
          <a:extLst>
            <a:ext uri="{FF2B5EF4-FFF2-40B4-BE49-F238E27FC236}">
              <a16:creationId xmlns:a16="http://schemas.microsoft.com/office/drawing/2014/main" id="{C0E79E15-F415-49F0-A0BB-75B33EC902E7}"/>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273" name="【福祉施設】&#10;一人当たり面積最小値テキスト">
          <a:extLst>
            <a:ext uri="{FF2B5EF4-FFF2-40B4-BE49-F238E27FC236}">
              <a16:creationId xmlns:a16="http://schemas.microsoft.com/office/drawing/2014/main" id="{9532E9CF-67E8-4656-9223-91609F6DB2FD}"/>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274" name="直線コネクタ 273">
          <a:extLst>
            <a:ext uri="{FF2B5EF4-FFF2-40B4-BE49-F238E27FC236}">
              <a16:creationId xmlns:a16="http://schemas.microsoft.com/office/drawing/2014/main" id="{80CF1CF5-B917-4BDF-803D-3F5D8C21CBAD}"/>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275" name="【福祉施設】&#10;一人当たり面積最大値テキスト">
          <a:extLst>
            <a:ext uri="{FF2B5EF4-FFF2-40B4-BE49-F238E27FC236}">
              <a16:creationId xmlns:a16="http://schemas.microsoft.com/office/drawing/2014/main" id="{3FFB1A33-2B0F-4417-83C0-4C572EA7E309}"/>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276" name="直線コネクタ 275">
          <a:extLst>
            <a:ext uri="{FF2B5EF4-FFF2-40B4-BE49-F238E27FC236}">
              <a16:creationId xmlns:a16="http://schemas.microsoft.com/office/drawing/2014/main" id="{01145E26-5BF1-4502-A424-428720A2B73E}"/>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277" name="【福祉施設】&#10;一人当たり面積平均値テキスト">
          <a:extLst>
            <a:ext uri="{FF2B5EF4-FFF2-40B4-BE49-F238E27FC236}">
              <a16:creationId xmlns:a16="http://schemas.microsoft.com/office/drawing/2014/main" id="{672746BA-4C8B-4225-AA62-E73CD06041CC}"/>
            </a:ext>
          </a:extLst>
        </xdr:cNvPr>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278" name="フローチャート: 判断 277">
          <a:extLst>
            <a:ext uri="{FF2B5EF4-FFF2-40B4-BE49-F238E27FC236}">
              <a16:creationId xmlns:a16="http://schemas.microsoft.com/office/drawing/2014/main" id="{08CD4CA3-3914-4600-B50E-9C0A7E4C89F5}"/>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279" name="フローチャート: 判断 278">
          <a:extLst>
            <a:ext uri="{FF2B5EF4-FFF2-40B4-BE49-F238E27FC236}">
              <a16:creationId xmlns:a16="http://schemas.microsoft.com/office/drawing/2014/main" id="{D9FB0AA3-90DC-49A9-9B8C-A74488F770C0}"/>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97263</xdr:rowOff>
    </xdr:from>
    <xdr:ext cx="469744" cy="259045"/>
    <xdr:sp macro="" textlink="">
      <xdr:nvSpPr>
        <xdr:cNvPr id="280" name="n_1aveValue【福祉施設】&#10;一人当たり面積">
          <a:extLst>
            <a:ext uri="{FF2B5EF4-FFF2-40B4-BE49-F238E27FC236}">
              <a16:creationId xmlns:a16="http://schemas.microsoft.com/office/drawing/2014/main" id="{4A213BC3-4A5E-4549-BD3A-49648DBE061A}"/>
            </a:ext>
          </a:extLst>
        </xdr:cNvPr>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137523</xdr:rowOff>
    </xdr:from>
    <xdr:to>
      <xdr:col>46</xdr:col>
      <xdr:colOff>38100</xdr:colOff>
      <xdr:row>85</xdr:row>
      <xdr:rowOff>67673</xdr:rowOff>
    </xdr:to>
    <xdr:sp macro="" textlink="">
      <xdr:nvSpPr>
        <xdr:cNvPr id="281" name="フローチャート: 判断 280">
          <a:extLst>
            <a:ext uri="{FF2B5EF4-FFF2-40B4-BE49-F238E27FC236}">
              <a16:creationId xmlns:a16="http://schemas.microsoft.com/office/drawing/2014/main" id="{A4B93F91-CB76-4E0D-A8DF-C3C75497A603}"/>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58800</xdr:rowOff>
    </xdr:from>
    <xdr:ext cx="469744" cy="259045"/>
    <xdr:sp macro="" textlink="">
      <xdr:nvSpPr>
        <xdr:cNvPr id="282" name="n_2aveValue【福祉施設】&#10;一人当たり面積">
          <a:extLst>
            <a:ext uri="{FF2B5EF4-FFF2-40B4-BE49-F238E27FC236}">
              <a16:creationId xmlns:a16="http://schemas.microsoft.com/office/drawing/2014/main" id="{C3416657-4D78-4053-943E-A792868D23C7}"/>
            </a:ext>
          </a:extLst>
        </xdr:cNvPr>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24856</xdr:rowOff>
    </xdr:from>
    <xdr:to>
      <xdr:col>41</xdr:col>
      <xdr:colOff>101600</xdr:colOff>
      <xdr:row>85</xdr:row>
      <xdr:rowOff>126456</xdr:rowOff>
    </xdr:to>
    <xdr:sp macro="" textlink="">
      <xdr:nvSpPr>
        <xdr:cNvPr id="283" name="フローチャート: 判断 282">
          <a:extLst>
            <a:ext uri="{FF2B5EF4-FFF2-40B4-BE49-F238E27FC236}">
              <a16:creationId xmlns:a16="http://schemas.microsoft.com/office/drawing/2014/main" id="{41815BCE-186E-4E06-B4B0-4CDEEDAD7F46}"/>
            </a:ext>
          </a:extLst>
        </xdr:cNvPr>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142983</xdr:rowOff>
    </xdr:from>
    <xdr:ext cx="469744" cy="259045"/>
    <xdr:sp macro="" textlink="">
      <xdr:nvSpPr>
        <xdr:cNvPr id="284" name="n_3aveValue【福祉施設】&#10;一人当たり面積">
          <a:extLst>
            <a:ext uri="{FF2B5EF4-FFF2-40B4-BE49-F238E27FC236}">
              <a16:creationId xmlns:a16="http://schemas.microsoft.com/office/drawing/2014/main" id="{6D7A7DE1-D0FD-4DA0-A55F-C7A902DCADCE}"/>
            </a:ext>
          </a:extLst>
        </xdr:cNvPr>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142BEED0-4260-4A35-9167-D10769EF94F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85F22EDA-88D5-4073-B16A-E9E2D1B9E9E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A377240D-927B-449B-8BD6-D3616B1299B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C14C8AB6-9591-481B-A760-B25383AB4E9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816AC0EF-6418-48D1-B437-D8EDDA92E63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134257</xdr:rowOff>
    </xdr:from>
    <xdr:to>
      <xdr:col>46</xdr:col>
      <xdr:colOff>38100</xdr:colOff>
      <xdr:row>85</xdr:row>
      <xdr:rowOff>64407</xdr:rowOff>
    </xdr:to>
    <xdr:sp macro="" textlink="">
      <xdr:nvSpPr>
        <xdr:cNvPr id="290" name="楕円 289">
          <a:extLst>
            <a:ext uri="{FF2B5EF4-FFF2-40B4-BE49-F238E27FC236}">
              <a16:creationId xmlns:a16="http://schemas.microsoft.com/office/drawing/2014/main" id="{C10352A7-4A14-4EA2-BA62-17B28877E902}"/>
            </a:ext>
          </a:extLst>
        </xdr:cNvPr>
        <xdr:cNvSpPr/>
      </xdr:nvSpPr>
      <xdr:spPr>
        <a:xfrm>
          <a:off x="8699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80934</xdr:rowOff>
    </xdr:from>
    <xdr:ext cx="469744" cy="259045"/>
    <xdr:sp macro="" textlink="">
      <xdr:nvSpPr>
        <xdr:cNvPr id="291" name="n_2mainValue【福祉施設】&#10;一人当たり面積">
          <a:extLst>
            <a:ext uri="{FF2B5EF4-FFF2-40B4-BE49-F238E27FC236}">
              <a16:creationId xmlns:a16="http://schemas.microsoft.com/office/drawing/2014/main" id="{EF3B74E2-F9E0-4240-81F4-FA6D9968BA73}"/>
            </a:ext>
          </a:extLst>
        </xdr:cNvPr>
        <xdr:cNvSpPr txBox="1"/>
      </xdr:nvSpPr>
      <xdr:spPr>
        <a:xfrm>
          <a:off x="8515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a:extLst>
            <a:ext uri="{FF2B5EF4-FFF2-40B4-BE49-F238E27FC236}">
              <a16:creationId xmlns:a16="http://schemas.microsoft.com/office/drawing/2014/main" id="{D094A5D2-B397-4DC9-AEAC-2B59A92DFB7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a:extLst>
            <a:ext uri="{FF2B5EF4-FFF2-40B4-BE49-F238E27FC236}">
              <a16:creationId xmlns:a16="http://schemas.microsoft.com/office/drawing/2014/main" id="{1C3090F1-0505-4851-ADE4-AA8433A8DED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a:extLst>
            <a:ext uri="{FF2B5EF4-FFF2-40B4-BE49-F238E27FC236}">
              <a16:creationId xmlns:a16="http://schemas.microsoft.com/office/drawing/2014/main" id="{ED8B1969-D283-4577-9CE8-D55345B0974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a:extLst>
            <a:ext uri="{FF2B5EF4-FFF2-40B4-BE49-F238E27FC236}">
              <a16:creationId xmlns:a16="http://schemas.microsoft.com/office/drawing/2014/main" id="{8AFC6652-9684-43B6-AC5F-17ECAECC3AD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a:extLst>
            <a:ext uri="{FF2B5EF4-FFF2-40B4-BE49-F238E27FC236}">
              <a16:creationId xmlns:a16="http://schemas.microsoft.com/office/drawing/2014/main" id="{E98BE7CF-085C-499A-882B-EEE9E0366D4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a:extLst>
            <a:ext uri="{FF2B5EF4-FFF2-40B4-BE49-F238E27FC236}">
              <a16:creationId xmlns:a16="http://schemas.microsoft.com/office/drawing/2014/main" id="{E0203F5F-4E09-4D46-A345-233E3A7274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a:extLst>
            <a:ext uri="{FF2B5EF4-FFF2-40B4-BE49-F238E27FC236}">
              <a16:creationId xmlns:a16="http://schemas.microsoft.com/office/drawing/2014/main" id="{BF31E3A7-7568-4861-B01B-4C81D2BC4EF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a:extLst>
            <a:ext uri="{FF2B5EF4-FFF2-40B4-BE49-F238E27FC236}">
              <a16:creationId xmlns:a16="http://schemas.microsoft.com/office/drawing/2014/main" id="{9F5975C2-B1DA-406B-94FF-5DE2040E9BF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a:extLst>
            <a:ext uri="{FF2B5EF4-FFF2-40B4-BE49-F238E27FC236}">
              <a16:creationId xmlns:a16="http://schemas.microsoft.com/office/drawing/2014/main" id="{760EA8D6-79BF-4EBE-8B5B-52D89906B4A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a:extLst>
            <a:ext uri="{FF2B5EF4-FFF2-40B4-BE49-F238E27FC236}">
              <a16:creationId xmlns:a16="http://schemas.microsoft.com/office/drawing/2014/main" id="{10905F05-6F0D-4D3F-9339-A84CD4CC90F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2" name="直線コネクタ 301">
          <a:extLst>
            <a:ext uri="{FF2B5EF4-FFF2-40B4-BE49-F238E27FC236}">
              <a16:creationId xmlns:a16="http://schemas.microsoft.com/office/drawing/2014/main" id="{7EFFF23E-E059-4C18-9837-2BCFC1A08F9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3" name="テキスト ボックス 302">
          <a:extLst>
            <a:ext uri="{FF2B5EF4-FFF2-40B4-BE49-F238E27FC236}">
              <a16:creationId xmlns:a16="http://schemas.microsoft.com/office/drawing/2014/main" id="{8AEEAB8C-18AA-4C66-9610-44FE4B3C7ABE}"/>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4" name="直線コネクタ 303">
          <a:extLst>
            <a:ext uri="{FF2B5EF4-FFF2-40B4-BE49-F238E27FC236}">
              <a16:creationId xmlns:a16="http://schemas.microsoft.com/office/drawing/2014/main" id="{D247FCD1-4B01-4484-9178-884CE4CAFF5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5" name="テキスト ボックス 304">
          <a:extLst>
            <a:ext uri="{FF2B5EF4-FFF2-40B4-BE49-F238E27FC236}">
              <a16:creationId xmlns:a16="http://schemas.microsoft.com/office/drawing/2014/main" id="{BE71C778-C6B6-4685-A7D1-C327CED4783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6" name="直線コネクタ 305">
          <a:extLst>
            <a:ext uri="{FF2B5EF4-FFF2-40B4-BE49-F238E27FC236}">
              <a16:creationId xmlns:a16="http://schemas.microsoft.com/office/drawing/2014/main" id="{6E9848D3-D1B6-4A22-B611-79E98844DEA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7" name="テキスト ボックス 306">
          <a:extLst>
            <a:ext uri="{FF2B5EF4-FFF2-40B4-BE49-F238E27FC236}">
              <a16:creationId xmlns:a16="http://schemas.microsoft.com/office/drawing/2014/main" id="{C706EE98-25E8-4AE3-9D3E-24AC4337526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8" name="直線コネクタ 307">
          <a:extLst>
            <a:ext uri="{FF2B5EF4-FFF2-40B4-BE49-F238E27FC236}">
              <a16:creationId xmlns:a16="http://schemas.microsoft.com/office/drawing/2014/main" id="{D4D4301B-09A5-41FD-A96D-0D43B1AFD32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9" name="テキスト ボックス 308">
          <a:extLst>
            <a:ext uri="{FF2B5EF4-FFF2-40B4-BE49-F238E27FC236}">
              <a16:creationId xmlns:a16="http://schemas.microsoft.com/office/drawing/2014/main" id="{8BBD9F07-36E0-459E-857F-FAA92705184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0" name="直線コネクタ 309">
          <a:extLst>
            <a:ext uri="{FF2B5EF4-FFF2-40B4-BE49-F238E27FC236}">
              <a16:creationId xmlns:a16="http://schemas.microsoft.com/office/drawing/2014/main" id="{21CE7D7C-63A3-4E02-A413-4BD16196325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1" name="テキスト ボックス 310">
          <a:extLst>
            <a:ext uri="{FF2B5EF4-FFF2-40B4-BE49-F238E27FC236}">
              <a16:creationId xmlns:a16="http://schemas.microsoft.com/office/drawing/2014/main" id="{326A19E1-2728-46FD-82C4-C84AAE3169E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2" name="直線コネクタ 311">
          <a:extLst>
            <a:ext uri="{FF2B5EF4-FFF2-40B4-BE49-F238E27FC236}">
              <a16:creationId xmlns:a16="http://schemas.microsoft.com/office/drawing/2014/main" id="{54697E46-17A0-49C5-A166-13751560CB5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3" name="テキスト ボックス 312">
          <a:extLst>
            <a:ext uri="{FF2B5EF4-FFF2-40B4-BE49-F238E27FC236}">
              <a16:creationId xmlns:a16="http://schemas.microsoft.com/office/drawing/2014/main" id="{CE32A117-D41B-484A-AFD9-471DAAF74B9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4" name="直線コネクタ 313">
          <a:extLst>
            <a:ext uri="{FF2B5EF4-FFF2-40B4-BE49-F238E27FC236}">
              <a16:creationId xmlns:a16="http://schemas.microsoft.com/office/drawing/2014/main" id="{4086C5D7-3D18-48FE-9B38-C33167FC7A7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5" name="テキスト ボックス 314">
          <a:extLst>
            <a:ext uri="{FF2B5EF4-FFF2-40B4-BE49-F238E27FC236}">
              <a16:creationId xmlns:a16="http://schemas.microsoft.com/office/drawing/2014/main" id="{53AC40C6-F0F6-4964-9E63-1006621BE81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6" name="【市民会館】&#10;有形固定資産減価償却率グラフ枠">
          <a:extLst>
            <a:ext uri="{FF2B5EF4-FFF2-40B4-BE49-F238E27FC236}">
              <a16:creationId xmlns:a16="http://schemas.microsoft.com/office/drawing/2014/main" id="{BA21BBF9-20ED-48BB-8CC5-BFA5C3C2A45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17" name="直線コネクタ 316">
          <a:extLst>
            <a:ext uri="{FF2B5EF4-FFF2-40B4-BE49-F238E27FC236}">
              <a16:creationId xmlns:a16="http://schemas.microsoft.com/office/drawing/2014/main" id="{81AD8B6C-8C34-4961-BE9A-67B56679750D}"/>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18" name="【市民会館】&#10;有形固定資産減価償却率最小値テキスト">
          <a:extLst>
            <a:ext uri="{FF2B5EF4-FFF2-40B4-BE49-F238E27FC236}">
              <a16:creationId xmlns:a16="http://schemas.microsoft.com/office/drawing/2014/main" id="{2025BD83-D18F-439B-80F4-8A03E13D4975}"/>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19" name="直線コネクタ 318">
          <a:extLst>
            <a:ext uri="{FF2B5EF4-FFF2-40B4-BE49-F238E27FC236}">
              <a16:creationId xmlns:a16="http://schemas.microsoft.com/office/drawing/2014/main" id="{B0C295D2-9656-4F45-BEA2-46206A039E08}"/>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0" name="【市民会館】&#10;有形固定資産減価償却率最大値テキスト">
          <a:extLst>
            <a:ext uri="{FF2B5EF4-FFF2-40B4-BE49-F238E27FC236}">
              <a16:creationId xmlns:a16="http://schemas.microsoft.com/office/drawing/2014/main" id="{4FD8B75F-CE8C-4AD0-B116-E79B204A95F7}"/>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1" name="直線コネクタ 320">
          <a:extLst>
            <a:ext uri="{FF2B5EF4-FFF2-40B4-BE49-F238E27FC236}">
              <a16:creationId xmlns:a16="http://schemas.microsoft.com/office/drawing/2014/main" id="{8D3B6AA9-8674-4D62-8A0B-DF11510FD965}"/>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22" name="【市民会館】&#10;有形固定資産減価償却率平均値テキスト">
          <a:extLst>
            <a:ext uri="{FF2B5EF4-FFF2-40B4-BE49-F238E27FC236}">
              <a16:creationId xmlns:a16="http://schemas.microsoft.com/office/drawing/2014/main" id="{C9EF8BF6-CA6D-4886-9FE1-1046E1508175}"/>
            </a:ext>
          </a:extLst>
        </xdr:cNvPr>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23" name="フローチャート: 判断 322">
          <a:extLst>
            <a:ext uri="{FF2B5EF4-FFF2-40B4-BE49-F238E27FC236}">
              <a16:creationId xmlns:a16="http://schemas.microsoft.com/office/drawing/2014/main" id="{51EC0A35-CB7C-4C1D-9B7A-95E5D4B1DAD3}"/>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24" name="フローチャート: 判断 323">
          <a:extLst>
            <a:ext uri="{FF2B5EF4-FFF2-40B4-BE49-F238E27FC236}">
              <a16:creationId xmlns:a16="http://schemas.microsoft.com/office/drawing/2014/main" id="{B4C722C0-7791-442C-BEF9-5ADD8290CC28}"/>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99440</xdr:rowOff>
    </xdr:from>
    <xdr:ext cx="405111" cy="259045"/>
    <xdr:sp macro="" textlink="">
      <xdr:nvSpPr>
        <xdr:cNvPr id="325" name="n_1aveValue【市民会館】&#10;有形固定資産減価償却率">
          <a:extLst>
            <a:ext uri="{FF2B5EF4-FFF2-40B4-BE49-F238E27FC236}">
              <a16:creationId xmlns:a16="http://schemas.microsoft.com/office/drawing/2014/main" id="{D4704430-F0F2-4BA8-8580-A0C313732A56}"/>
            </a:ext>
          </a:extLst>
        </xdr:cNvPr>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907</xdr:rowOff>
    </xdr:from>
    <xdr:to>
      <xdr:col>15</xdr:col>
      <xdr:colOff>101600</xdr:colOff>
      <xdr:row>104</xdr:row>
      <xdr:rowOff>102507</xdr:rowOff>
    </xdr:to>
    <xdr:sp macro="" textlink="">
      <xdr:nvSpPr>
        <xdr:cNvPr id="326" name="フローチャート: 判断 325">
          <a:extLst>
            <a:ext uri="{FF2B5EF4-FFF2-40B4-BE49-F238E27FC236}">
              <a16:creationId xmlns:a16="http://schemas.microsoft.com/office/drawing/2014/main" id="{D14A0C4C-3F1B-43C9-A973-4007C2CF07B6}"/>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119034</xdr:rowOff>
    </xdr:from>
    <xdr:ext cx="405111" cy="259045"/>
    <xdr:sp macro="" textlink="">
      <xdr:nvSpPr>
        <xdr:cNvPr id="327" name="n_2aveValue【市民会館】&#10;有形固定資産減価償却率">
          <a:extLst>
            <a:ext uri="{FF2B5EF4-FFF2-40B4-BE49-F238E27FC236}">
              <a16:creationId xmlns:a16="http://schemas.microsoft.com/office/drawing/2014/main" id="{671532EE-84D1-4DDB-88D3-774728E2C73F}"/>
            </a:ext>
          </a:extLst>
        </xdr:cNvPr>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170724</xdr:rowOff>
    </xdr:from>
    <xdr:to>
      <xdr:col>10</xdr:col>
      <xdr:colOff>165100</xdr:colOff>
      <xdr:row>104</xdr:row>
      <xdr:rowOff>100874</xdr:rowOff>
    </xdr:to>
    <xdr:sp macro="" textlink="">
      <xdr:nvSpPr>
        <xdr:cNvPr id="328" name="フローチャート: 判断 327">
          <a:extLst>
            <a:ext uri="{FF2B5EF4-FFF2-40B4-BE49-F238E27FC236}">
              <a16:creationId xmlns:a16="http://schemas.microsoft.com/office/drawing/2014/main" id="{FC014DF0-B696-4661-9BB2-0627EEBBFB8C}"/>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117401</xdr:rowOff>
    </xdr:from>
    <xdr:ext cx="405111" cy="259045"/>
    <xdr:sp macro="" textlink="">
      <xdr:nvSpPr>
        <xdr:cNvPr id="329" name="n_3aveValue【市民会館】&#10;有形固定資産減価償却率">
          <a:extLst>
            <a:ext uri="{FF2B5EF4-FFF2-40B4-BE49-F238E27FC236}">
              <a16:creationId xmlns:a16="http://schemas.microsoft.com/office/drawing/2014/main" id="{924C332E-687D-467B-8148-02D2D6E7C1FF}"/>
            </a:ext>
          </a:extLst>
        </xdr:cNvPr>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60C84C10-0B01-485D-A248-C29816E6F4C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6A1BC3DA-04EB-4D1A-A098-00ECA01EA1D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5B34BB45-320D-4CE4-B5CF-F45523040BD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42F2A321-1386-42E4-A21A-B243BFA8619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3F766157-BAB6-430E-8A6D-E7C8E8C7815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115207</xdr:rowOff>
    </xdr:from>
    <xdr:to>
      <xdr:col>15</xdr:col>
      <xdr:colOff>101600</xdr:colOff>
      <xdr:row>106</xdr:row>
      <xdr:rowOff>45357</xdr:rowOff>
    </xdr:to>
    <xdr:sp macro="" textlink="">
      <xdr:nvSpPr>
        <xdr:cNvPr id="335" name="楕円 334">
          <a:extLst>
            <a:ext uri="{FF2B5EF4-FFF2-40B4-BE49-F238E27FC236}">
              <a16:creationId xmlns:a16="http://schemas.microsoft.com/office/drawing/2014/main" id="{28B0C273-AD4C-4D8D-B041-206A0917D4CD}"/>
            </a:ext>
          </a:extLst>
        </xdr:cNvPr>
        <xdr:cNvSpPr/>
      </xdr:nvSpPr>
      <xdr:spPr>
        <a:xfrm>
          <a:off x="2857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36484</xdr:rowOff>
    </xdr:from>
    <xdr:ext cx="405111" cy="259045"/>
    <xdr:sp macro="" textlink="">
      <xdr:nvSpPr>
        <xdr:cNvPr id="336" name="n_2mainValue【市民会館】&#10;有形固定資産減価償却率">
          <a:extLst>
            <a:ext uri="{FF2B5EF4-FFF2-40B4-BE49-F238E27FC236}">
              <a16:creationId xmlns:a16="http://schemas.microsoft.com/office/drawing/2014/main" id="{5C6B599F-A42B-432C-B909-0996CE5DC4EC}"/>
            </a:ext>
          </a:extLst>
        </xdr:cNvPr>
        <xdr:cNvSpPr txBox="1"/>
      </xdr:nvSpPr>
      <xdr:spPr>
        <a:xfrm>
          <a:off x="2705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2B2F37B0-4472-40A0-AB6A-9747523BF74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BD06A40E-4290-415F-95FA-D884BB1DB0E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6CED60E7-16D6-4701-AAF4-A4BE2B27365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6E6C839A-12C0-4106-95B4-7A55E90404B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D0A38FB4-8E16-4A85-B9F0-F6BC1785CD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4019D2F1-5314-4BDB-B462-6AECDDE0401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B955D20C-EED3-4A11-8D0E-2BCC95B562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8EB0913D-DF31-45D0-9274-4EA5B104280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E0372622-AAC9-4C76-A0C2-D73AF4E2CCA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A82234BF-7C21-4756-84D2-7C94EB2A8F0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7" name="直線コネクタ 346">
          <a:extLst>
            <a:ext uri="{FF2B5EF4-FFF2-40B4-BE49-F238E27FC236}">
              <a16:creationId xmlns:a16="http://schemas.microsoft.com/office/drawing/2014/main" id="{06C9FF6E-62DD-412C-8D6A-5897EC68E38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8" name="テキスト ボックス 347">
          <a:extLst>
            <a:ext uri="{FF2B5EF4-FFF2-40B4-BE49-F238E27FC236}">
              <a16:creationId xmlns:a16="http://schemas.microsoft.com/office/drawing/2014/main" id="{87E0E198-ADE2-4C6C-AA3C-A77D0F5AA5D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9" name="直線コネクタ 348">
          <a:extLst>
            <a:ext uri="{FF2B5EF4-FFF2-40B4-BE49-F238E27FC236}">
              <a16:creationId xmlns:a16="http://schemas.microsoft.com/office/drawing/2014/main" id="{E15F4DAC-874F-46B6-98CB-EE95DBD90D4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0" name="テキスト ボックス 349">
          <a:extLst>
            <a:ext uri="{FF2B5EF4-FFF2-40B4-BE49-F238E27FC236}">
              <a16:creationId xmlns:a16="http://schemas.microsoft.com/office/drawing/2014/main" id="{21D12FD9-DA30-40AE-8D08-D845DD8DE0AA}"/>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1" name="直線コネクタ 350">
          <a:extLst>
            <a:ext uri="{FF2B5EF4-FFF2-40B4-BE49-F238E27FC236}">
              <a16:creationId xmlns:a16="http://schemas.microsoft.com/office/drawing/2014/main" id="{DCCE97E9-ED9B-44F7-873C-2FB4B104C8F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2" name="テキスト ボックス 351">
          <a:extLst>
            <a:ext uri="{FF2B5EF4-FFF2-40B4-BE49-F238E27FC236}">
              <a16:creationId xmlns:a16="http://schemas.microsoft.com/office/drawing/2014/main" id="{53F5D4EB-A666-43A7-96FE-99753B1F7A21}"/>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3" name="直線コネクタ 352">
          <a:extLst>
            <a:ext uri="{FF2B5EF4-FFF2-40B4-BE49-F238E27FC236}">
              <a16:creationId xmlns:a16="http://schemas.microsoft.com/office/drawing/2014/main" id="{A47EBD54-E904-441B-8F58-0464BC4D8D6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4" name="テキスト ボックス 353">
          <a:extLst>
            <a:ext uri="{FF2B5EF4-FFF2-40B4-BE49-F238E27FC236}">
              <a16:creationId xmlns:a16="http://schemas.microsoft.com/office/drawing/2014/main" id="{D9A229C7-9F79-4705-A7C9-8625B5B36AD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id="{695105AF-3258-43CB-9BDF-90776D0C6D9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132D2FF7-BCDF-4BD0-AF12-061AA07D734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a16="http://schemas.microsoft.com/office/drawing/2014/main" id="{E341F362-A42C-4D79-9FA0-144CB0E69A2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58" name="直線コネクタ 357">
          <a:extLst>
            <a:ext uri="{FF2B5EF4-FFF2-40B4-BE49-F238E27FC236}">
              <a16:creationId xmlns:a16="http://schemas.microsoft.com/office/drawing/2014/main" id="{DBF275FC-BCFB-4845-97EB-75922A04E5CD}"/>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59" name="【市民会館】&#10;一人当たり面積最小値テキスト">
          <a:extLst>
            <a:ext uri="{FF2B5EF4-FFF2-40B4-BE49-F238E27FC236}">
              <a16:creationId xmlns:a16="http://schemas.microsoft.com/office/drawing/2014/main" id="{823C161E-22E0-493E-B112-EAE951622FC8}"/>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0" name="直線コネクタ 359">
          <a:extLst>
            <a:ext uri="{FF2B5EF4-FFF2-40B4-BE49-F238E27FC236}">
              <a16:creationId xmlns:a16="http://schemas.microsoft.com/office/drawing/2014/main" id="{19BCC881-E21E-456B-AA56-1AA919B0BDBC}"/>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61" name="【市民会館】&#10;一人当たり面積最大値テキスト">
          <a:extLst>
            <a:ext uri="{FF2B5EF4-FFF2-40B4-BE49-F238E27FC236}">
              <a16:creationId xmlns:a16="http://schemas.microsoft.com/office/drawing/2014/main" id="{0B163BAA-C92E-4F32-A952-B3ABDDCDDD79}"/>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62" name="直線コネクタ 361">
          <a:extLst>
            <a:ext uri="{FF2B5EF4-FFF2-40B4-BE49-F238E27FC236}">
              <a16:creationId xmlns:a16="http://schemas.microsoft.com/office/drawing/2014/main" id="{1A74AAA4-1EB0-42EC-984B-A7167F79D30E}"/>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363" name="【市民会館】&#10;一人当たり面積平均値テキスト">
          <a:extLst>
            <a:ext uri="{FF2B5EF4-FFF2-40B4-BE49-F238E27FC236}">
              <a16:creationId xmlns:a16="http://schemas.microsoft.com/office/drawing/2014/main" id="{A4987626-E441-4141-9E6F-9861AA418DF6}"/>
            </a:ext>
          </a:extLst>
        </xdr:cNvPr>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64" name="フローチャート: 判断 363">
          <a:extLst>
            <a:ext uri="{FF2B5EF4-FFF2-40B4-BE49-F238E27FC236}">
              <a16:creationId xmlns:a16="http://schemas.microsoft.com/office/drawing/2014/main" id="{F1FDAA93-E807-41ED-9D8E-AA0E181935AF}"/>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65" name="フローチャート: 判断 364">
          <a:extLst>
            <a:ext uri="{FF2B5EF4-FFF2-40B4-BE49-F238E27FC236}">
              <a16:creationId xmlns:a16="http://schemas.microsoft.com/office/drawing/2014/main" id="{009D7E67-E1FE-422A-87B3-21F1E443C670}"/>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157242</xdr:rowOff>
    </xdr:from>
    <xdr:ext cx="469744" cy="259045"/>
    <xdr:sp macro="" textlink="">
      <xdr:nvSpPr>
        <xdr:cNvPr id="366" name="n_1aveValue【市民会館】&#10;一人当たり面積">
          <a:extLst>
            <a:ext uri="{FF2B5EF4-FFF2-40B4-BE49-F238E27FC236}">
              <a16:creationId xmlns:a16="http://schemas.microsoft.com/office/drawing/2014/main" id="{47D89685-762B-49F0-B98A-5EB44C621418}"/>
            </a:ext>
          </a:extLst>
        </xdr:cNvPr>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32258</xdr:rowOff>
    </xdr:from>
    <xdr:to>
      <xdr:col>46</xdr:col>
      <xdr:colOff>38100</xdr:colOff>
      <xdr:row>106</xdr:row>
      <xdr:rowOff>133858</xdr:rowOff>
    </xdr:to>
    <xdr:sp macro="" textlink="">
      <xdr:nvSpPr>
        <xdr:cNvPr id="367" name="フローチャート: 判断 366">
          <a:extLst>
            <a:ext uri="{FF2B5EF4-FFF2-40B4-BE49-F238E27FC236}">
              <a16:creationId xmlns:a16="http://schemas.microsoft.com/office/drawing/2014/main" id="{C39FFF5C-B504-4EBE-88DF-EA5E107598F4}"/>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150385</xdr:rowOff>
    </xdr:from>
    <xdr:ext cx="469744" cy="259045"/>
    <xdr:sp macro="" textlink="">
      <xdr:nvSpPr>
        <xdr:cNvPr id="368" name="n_2aveValue【市民会館】&#10;一人当たり面積">
          <a:extLst>
            <a:ext uri="{FF2B5EF4-FFF2-40B4-BE49-F238E27FC236}">
              <a16:creationId xmlns:a16="http://schemas.microsoft.com/office/drawing/2014/main" id="{BFAE2052-D024-4731-B9E0-30F028F7611A}"/>
            </a:ext>
          </a:extLst>
        </xdr:cNvPr>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36830</xdr:rowOff>
    </xdr:from>
    <xdr:to>
      <xdr:col>41</xdr:col>
      <xdr:colOff>101600</xdr:colOff>
      <xdr:row>106</xdr:row>
      <xdr:rowOff>138430</xdr:rowOff>
    </xdr:to>
    <xdr:sp macro="" textlink="">
      <xdr:nvSpPr>
        <xdr:cNvPr id="369" name="フローチャート: 判断 368">
          <a:extLst>
            <a:ext uri="{FF2B5EF4-FFF2-40B4-BE49-F238E27FC236}">
              <a16:creationId xmlns:a16="http://schemas.microsoft.com/office/drawing/2014/main" id="{5F69CBFD-3E8B-482A-B5E6-7F28AD677F70}"/>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154957</xdr:rowOff>
    </xdr:from>
    <xdr:ext cx="469744" cy="259045"/>
    <xdr:sp macro="" textlink="">
      <xdr:nvSpPr>
        <xdr:cNvPr id="370" name="n_3aveValue【市民会館】&#10;一人当たり面積">
          <a:extLst>
            <a:ext uri="{FF2B5EF4-FFF2-40B4-BE49-F238E27FC236}">
              <a16:creationId xmlns:a16="http://schemas.microsoft.com/office/drawing/2014/main" id="{669F1BA1-FD53-4DEE-B7B8-60CDF85CCC51}"/>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6A20A375-7903-42CC-8EC0-103349BF4D7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DB0DEA59-12F4-41FF-B5CF-69263BE12EF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BF4801B6-91DC-4C74-8B19-A4C9842ADAE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32255D49-94F3-47A7-A2A3-195A3891749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A33F55DE-09BB-43C2-AF91-78F471A810A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73406</xdr:rowOff>
    </xdr:from>
    <xdr:to>
      <xdr:col>46</xdr:col>
      <xdr:colOff>38100</xdr:colOff>
      <xdr:row>107</xdr:row>
      <xdr:rowOff>3556</xdr:rowOff>
    </xdr:to>
    <xdr:sp macro="" textlink="">
      <xdr:nvSpPr>
        <xdr:cNvPr id="376" name="楕円 375">
          <a:extLst>
            <a:ext uri="{FF2B5EF4-FFF2-40B4-BE49-F238E27FC236}">
              <a16:creationId xmlns:a16="http://schemas.microsoft.com/office/drawing/2014/main" id="{D707A1D7-0DCE-439F-8D29-2898244C3F27}"/>
            </a:ext>
          </a:extLst>
        </xdr:cNvPr>
        <xdr:cNvSpPr/>
      </xdr:nvSpPr>
      <xdr:spPr>
        <a:xfrm>
          <a:off x="8699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166133</xdr:rowOff>
    </xdr:from>
    <xdr:ext cx="469744" cy="259045"/>
    <xdr:sp macro="" textlink="">
      <xdr:nvSpPr>
        <xdr:cNvPr id="377" name="n_2mainValue【市民会館】&#10;一人当たり面積">
          <a:extLst>
            <a:ext uri="{FF2B5EF4-FFF2-40B4-BE49-F238E27FC236}">
              <a16:creationId xmlns:a16="http://schemas.microsoft.com/office/drawing/2014/main" id="{115043B0-3547-4E7E-9715-09CF1E07584F}"/>
            </a:ext>
          </a:extLst>
        </xdr:cNvPr>
        <xdr:cNvSpPr txBox="1"/>
      </xdr:nvSpPr>
      <xdr:spPr>
        <a:xfrm>
          <a:off x="85154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F05DB253-0636-47C1-AEC9-87FFF3B0B27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60FF1AC6-E04D-4198-A0BB-07B8B19D02E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1583E8BC-E413-4082-98FF-CE36E9CB8F5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2C51794E-A1DD-4CC6-82B2-312E4289A4B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23EBED3D-3E4F-4081-8991-D6DD9485D49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E5546D28-B04A-4560-95AE-2DA17EAA7A7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FAB2691E-35AE-4966-A8E8-A060A34D0D1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0F7145E9-5077-4E3E-BC4D-027D58D24A1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992DF618-B25C-44D8-AB15-86F99BF658C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B5722394-D272-434E-81BB-3B298DCC6A8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a:extLst>
            <a:ext uri="{FF2B5EF4-FFF2-40B4-BE49-F238E27FC236}">
              <a16:creationId xmlns:a16="http://schemas.microsoft.com/office/drawing/2014/main" id="{8A35AF88-49D2-49BE-827F-FD0A9CB473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9" name="テキスト ボックス 388">
          <a:extLst>
            <a:ext uri="{FF2B5EF4-FFF2-40B4-BE49-F238E27FC236}">
              <a16:creationId xmlns:a16="http://schemas.microsoft.com/office/drawing/2014/main" id="{466A450C-CF3E-448B-8841-50E6D7F4FEC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a:extLst>
            <a:ext uri="{FF2B5EF4-FFF2-40B4-BE49-F238E27FC236}">
              <a16:creationId xmlns:a16="http://schemas.microsoft.com/office/drawing/2014/main" id="{1A19516D-50FC-4728-B2AF-C24873747D4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a:extLst>
            <a:ext uri="{FF2B5EF4-FFF2-40B4-BE49-F238E27FC236}">
              <a16:creationId xmlns:a16="http://schemas.microsoft.com/office/drawing/2014/main" id="{153BD6A3-6F37-43AD-9809-698FACE213E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a:extLst>
            <a:ext uri="{FF2B5EF4-FFF2-40B4-BE49-F238E27FC236}">
              <a16:creationId xmlns:a16="http://schemas.microsoft.com/office/drawing/2014/main" id="{07CA11F7-4089-44C3-BC93-6A4BB408CFA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a:extLst>
            <a:ext uri="{FF2B5EF4-FFF2-40B4-BE49-F238E27FC236}">
              <a16:creationId xmlns:a16="http://schemas.microsoft.com/office/drawing/2014/main" id="{C29B8724-D6B5-41D7-8929-398602A488E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a:extLst>
            <a:ext uri="{FF2B5EF4-FFF2-40B4-BE49-F238E27FC236}">
              <a16:creationId xmlns:a16="http://schemas.microsoft.com/office/drawing/2014/main" id="{97B29EE0-E5EC-49A4-9E1C-C8CC5DAC348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a:extLst>
            <a:ext uri="{FF2B5EF4-FFF2-40B4-BE49-F238E27FC236}">
              <a16:creationId xmlns:a16="http://schemas.microsoft.com/office/drawing/2014/main" id="{B8897782-F8B2-44AB-A10B-5DFB34B2FF7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a:extLst>
            <a:ext uri="{FF2B5EF4-FFF2-40B4-BE49-F238E27FC236}">
              <a16:creationId xmlns:a16="http://schemas.microsoft.com/office/drawing/2014/main" id="{44799B41-DEB3-4B8E-95F9-2A4AFC7320A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a:extLst>
            <a:ext uri="{FF2B5EF4-FFF2-40B4-BE49-F238E27FC236}">
              <a16:creationId xmlns:a16="http://schemas.microsoft.com/office/drawing/2014/main" id="{AA0CA4FB-A782-4563-A12B-2654A0A1A36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a:extLst>
            <a:ext uri="{FF2B5EF4-FFF2-40B4-BE49-F238E27FC236}">
              <a16:creationId xmlns:a16="http://schemas.microsoft.com/office/drawing/2014/main" id="{C9D12DB4-765F-4FD8-AAC9-42A40A473DD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9" name="テキスト ボックス 398">
          <a:extLst>
            <a:ext uri="{FF2B5EF4-FFF2-40B4-BE49-F238E27FC236}">
              <a16:creationId xmlns:a16="http://schemas.microsoft.com/office/drawing/2014/main" id="{4B7ECA36-176D-4DC1-BABD-86B9FBA6C32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C9817426-A905-4BBE-B4E5-ED3B4C95C3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1" name="テキスト ボックス 400">
          <a:extLst>
            <a:ext uri="{FF2B5EF4-FFF2-40B4-BE49-F238E27FC236}">
              <a16:creationId xmlns:a16="http://schemas.microsoft.com/office/drawing/2014/main" id="{A4E5DC5A-52F1-42B5-94B9-8C707CFE6CB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一般廃棄物処理施設】&#10;有形固定資産減価償却率グラフ枠">
          <a:extLst>
            <a:ext uri="{FF2B5EF4-FFF2-40B4-BE49-F238E27FC236}">
              <a16:creationId xmlns:a16="http://schemas.microsoft.com/office/drawing/2014/main" id="{7D6E959F-3527-4C5A-B4BB-2DE60172549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6AC553BC-B50A-4336-92DB-F96AADC9C465}"/>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04" name="【一般廃棄物処理施設】&#10;有形固定資産減価償却率最小値テキスト">
          <a:extLst>
            <a:ext uri="{FF2B5EF4-FFF2-40B4-BE49-F238E27FC236}">
              <a16:creationId xmlns:a16="http://schemas.microsoft.com/office/drawing/2014/main" id="{1FC76293-7B8D-43F4-9BDC-F792954FFB21}"/>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563AD408-E868-4024-8D02-A93E1D44115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06" name="【一般廃棄物処理施設】&#10;有形固定資産減価償却率最大値テキスト">
          <a:extLst>
            <a:ext uri="{FF2B5EF4-FFF2-40B4-BE49-F238E27FC236}">
              <a16:creationId xmlns:a16="http://schemas.microsoft.com/office/drawing/2014/main" id="{48816319-D082-40C6-809A-30C954956A06}"/>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07" name="直線コネクタ 406">
          <a:extLst>
            <a:ext uri="{FF2B5EF4-FFF2-40B4-BE49-F238E27FC236}">
              <a16:creationId xmlns:a16="http://schemas.microsoft.com/office/drawing/2014/main" id="{B7593D78-71AD-4AE1-94D9-4DAC9C184A03}"/>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408" name="【一般廃棄物処理施設】&#10;有形固定資産減価償却率平均値テキスト">
          <a:extLst>
            <a:ext uri="{FF2B5EF4-FFF2-40B4-BE49-F238E27FC236}">
              <a16:creationId xmlns:a16="http://schemas.microsoft.com/office/drawing/2014/main" id="{A97A7A03-4A7D-4800-A6F5-7D90B82FD68A}"/>
            </a:ext>
          </a:extLst>
        </xdr:cNvPr>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09" name="フローチャート: 判断 408">
          <a:extLst>
            <a:ext uri="{FF2B5EF4-FFF2-40B4-BE49-F238E27FC236}">
              <a16:creationId xmlns:a16="http://schemas.microsoft.com/office/drawing/2014/main" id="{AA17B533-A704-4293-B600-69DD78147564}"/>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10" name="フローチャート: 判断 409">
          <a:extLst>
            <a:ext uri="{FF2B5EF4-FFF2-40B4-BE49-F238E27FC236}">
              <a16:creationId xmlns:a16="http://schemas.microsoft.com/office/drawing/2014/main" id="{63ABA01D-5C8B-4A8B-A2D4-5119ED4E0C79}"/>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32493</xdr:rowOff>
    </xdr:from>
    <xdr:ext cx="405111" cy="259045"/>
    <xdr:sp macro="" textlink="">
      <xdr:nvSpPr>
        <xdr:cNvPr id="411" name="n_1aveValue【一般廃棄物処理施設】&#10;有形固定資産減価償却率">
          <a:extLst>
            <a:ext uri="{FF2B5EF4-FFF2-40B4-BE49-F238E27FC236}">
              <a16:creationId xmlns:a16="http://schemas.microsoft.com/office/drawing/2014/main" id="{94C5001A-F145-411D-B2FB-B4681DEC0226}"/>
            </a:ext>
          </a:extLst>
        </xdr:cNvPr>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412" name="フローチャート: 判断 411">
          <a:extLst>
            <a:ext uri="{FF2B5EF4-FFF2-40B4-BE49-F238E27FC236}">
              <a16:creationId xmlns:a16="http://schemas.microsoft.com/office/drawing/2014/main" id="{952DE937-CDB8-4B01-BDC0-6861C30BCC3E}"/>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162214</xdr:rowOff>
    </xdr:from>
    <xdr:ext cx="405111" cy="259045"/>
    <xdr:sp macro="" textlink="">
      <xdr:nvSpPr>
        <xdr:cNvPr id="413" name="n_2aveValue【一般廃棄物処理施設】&#10;有形固定資産減価償却率">
          <a:extLst>
            <a:ext uri="{FF2B5EF4-FFF2-40B4-BE49-F238E27FC236}">
              <a16:creationId xmlns:a16="http://schemas.microsoft.com/office/drawing/2014/main" id="{A91A542B-7A3E-4364-B99C-E6374BDB705A}"/>
            </a:ext>
          </a:extLst>
        </xdr:cNvPr>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414" name="フローチャート: 判断 413">
          <a:extLst>
            <a:ext uri="{FF2B5EF4-FFF2-40B4-BE49-F238E27FC236}">
              <a16:creationId xmlns:a16="http://schemas.microsoft.com/office/drawing/2014/main" id="{7E659BFE-1195-4563-A4CB-AE09F22A4F73}"/>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86377</xdr:rowOff>
    </xdr:from>
    <xdr:ext cx="405111" cy="259045"/>
    <xdr:sp macro="" textlink="">
      <xdr:nvSpPr>
        <xdr:cNvPr id="415" name="n_3aveValue【一般廃棄物処理施設】&#10;有形固定資産減価償却率">
          <a:extLst>
            <a:ext uri="{FF2B5EF4-FFF2-40B4-BE49-F238E27FC236}">
              <a16:creationId xmlns:a16="http://schemas.microsoft.com/office/drawing/2014/main" id="{8DF287E3-5129-4E81-B4A3-3EE1570F4001}"/>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D63F63D9-D7C5-473A-B769-245FC8B8AA4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19B734D9-5374-453A-A987-CA6EEEB78CA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C4319A-3F9D-43DF-B85E-624EB8F1E4B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5BD71C0E-7AF8-4EF9-BDD6-39D7D2C10BE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144C77B7-968E-44F6-AC44-1B80964C188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25400</xdr:rowOff>
    </xdr:from>
    <xdr:to>
      <xdr:col>76</xdr:col>
      <xdr:colOff>165100</xdr:colOff>
      <xdr:row>34</xdr:row>
      <xdr:rowOff>127000</xdr:rowOff>
    </xdr:to>
    <xdr:sp macro="" textlink="">
      <xdr:nvSpPr>
        <xdr:cNvPr id="421" name="楕円 420">
          <a:extLst>
            <a:ext uri="{FF2B5EF4-FFF2-40B4-BE49-F238E27FC236}">
              <a16:creationId xmlns:a16="http://schemas.microsoft.com/office/drawing/2014/main" id="{646DAD7B-5F12-426F-B53E-C1283E3A5E7E}"/>
            </a:ext>
          </a:extLst>
        </xdr:cNvPr>
        <xdr:cNvSpPr/>
      </xdr:nvSpPr>
      <xdr:spPr>
        <a:xfrm>
          <a:off x="14541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32</xdr:row>
      <xdr:rowOff>143527</xdr:rowOff>
    </xdr:from>
    <xdr:ext cx="405111" cy="259045"/>
    <xdr:sp macro="" textlink="">
      <xdr:nvSpPr>
        <xdr:cNvPr id="422" name="n_2mainValue【一般廃棄物処理施設】&#10;有形固定資産減価償却率">
          <a:extLst>
            <a:ext uri="{FF2B5EF4-FFF2-40B4-BE49-F238E27FC236}">
              <a16:creationId xmlns:a16="http://schemas.microsoft.com/office/drawing/2014/main" id="{0BB3922C-2403-4ABF-A9BC-E0D2DF8D711D}"/>
            </a:ext>
          </a:extLst>
        </xdr:cNvPr>
        <xdr:cNvSpPr txBox="1"/>
      </xdr:nvSpPr>
      <xdr:spPr>
        <a:xfrm>
          <a:off x="14389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a:extLst>
            <a:ext uri="{FF2B5EF4-FFF2-40B4-BE49-F238E27FC236}">
              <a16:creationId xmlns:a16="http://schemas.microsoft.com/office/drawing/2014/main" id="{911B2664-8A2B-438B-A989-CF68952F917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a:extLst>
            <a:ext uri="{FF2B5EF4-FFF2-40B4-BE49-F238E27FC236}">
              <a16:creationId xmlns:a16="http://schemas.microsoft.com/office/drawing/2014/main" id="{F53A79BD-CFFE-4E37-AE09-6681EE8201C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a:extLst>
            <a:ext uri="{FF2B5EF4-FFF2-40B4-BE49-F238E27FC236}">
              <a16:creationId xmlns:a16="http://schemas.microsoft.com/office/drawing/2014/main" id="{E9CB5B13-2525-4C89-8D91-31C4B094705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a:extLst>
            <a:ext uri="{FF2B5EF4-FFF2-40B4-BE49-F238E27FC236}">
              <a16:creationId xmlns:a16="http://schemas.microsoft.com/office/drawing/2014/main" id="{B7EFE031-2B88-4265-A8B6-F9278342FED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a:extLst>
            <a:ext uri="{FF2B5EF4-FFF2-40B4-BE49-F238E27FC236}">
              <a16:creationId xmlns:a16="http://schemas.microsoft.com/office/drawing/2014/main" id="{280A3E76-DBB5-44F2-A802-6FF5C7BCE6F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a:extLst>
            <a:ext uri="{FF2B5EF4-FFF2-40B4-BE49-F238E27FC236}">
              <a16:creationId xmlns:a16="http://schemas.microsoft.com/office/drawing/2014/main" id="{63425DF7-B4A6-4198-9404-FC28A5EB6D1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a:extLst>
            <a:ext uri="{FF2B5EF4-FFF2-40B4-BE49-F238E27FC236}">
              <a16:creationId xmlns:a16="http://schemas.microsoft.com/office/drawing/2014/main" id="{1C4844BD-0642-44DE-9F91-62CC587A8A7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a:extLst>
            <a:ext uri="{FF2B5EF4-FFF2-40B4-BE49-F238E27FC236}">
              <a16:creationId xmlns:a16="http://schemas.microsoft.com/office/drawing/2014/main" id="{6EC42769-4619-4E06-84F2-DEB13C5E60F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a:extLst>
            <a:ext uri="{FF2B5EF4-FFF2-40B4-BE49-F238E27FC236}">
              <a16:creationId xmlns:a16="http://schemas.microsoft.com/office/drawing/2014/main" id="{51E2B020-8B77-4D59-84C9-442CB163C20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a:extLst>
            <a:ext uri="{FF2B5EF4-FFF2-40B4-BE49-F238E27FC236}">
              <a16:creationId xmlns:a16="http://schemas.microsoft.com/office/drawing/2014/main" id="{34C3B06D-8225-4D58-8D40-E63C19819A6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33" name="直線コネクタ 432">
          <a:extLst>
            <a:ext uri="{FF2B5EF4-FFF2-40B4-BE49-F238E27FC236}">
              <a16:creationId xmlns:a16="http://schemas.microsoft.com/office/drawing/2014/main" id="{0B2F92FD-FD59-4B4B-9C09-D6D794AAD1A5}"/>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34" name="テキスト ボックス 433">
          <a:extLst>
            <a:ext uri="{FF2B5EF4-FFF2-40B4-BE49-F238E27FC236}">
              <a16:creationId xmlns:a16="http://schemas.microsoft.com/office/drawing/2014/main" id="{44456FB1-BEAB-45A7-98BC-A886EE8C905E}"/>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id="{F02A816E-2C97-4EA6-835E-F6801DD3433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6" name="テキスト ボックス 435">
          <a:extLst>
            <a:ext uri="{FF2B5EF4-FFF2-40B4-BE49-F238E27FC236}">
              <a16:creationId xmlns:a16="http://schemas.microsoft.com/office/drawing/2014/main" id="{43DB7CA2-774D-45EA-A513-BCB934D1CBC4}"/>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37" name="直線コネクタ 436">
          <a:extLst>
            <a:ext uri="{FF2B5EF4-FFF2-40B4-BE49-F238E27FC236}">
              <a16:creationId xmlns:a16="http://schemas.microsoft.com/office/drawing/2014/main" id="{2B52C225-796C-4507-8F21-862D2056566C}"/>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38" name="テキスト ボックス 437">
          <a:extLst>
            <a:ext uri="{FF2B5EF4-FFF2-40B4-BE49-F238E27FC236}">
              <a16:creationId xmlns:a16="http://schemas.microsoft.com/office/drawing/2014/main" id="{BE184EC3-0D48-4678-B035-C122A0CF171A}"/>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3DA4B5B6-A4FD-488E-9C60-8E753977197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0" name="テキスト ボックス 439">
          <a:extLst>
            <a:ext uri="{FF2B5EF4-FFF2-40B4-BE49-F238E27FC236}">
              <a16:creationId xmlns:a16="http://schemas.microsoft.com/office/drawing/2014/main" id="{07DCD4A0-57A5-482C-A3AC-941E71A3FC6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a:extLst>
            <a:ext uri="{FF2B5EF4-FFF2-40B4-BE49-F238E27FC236}">
              <a16:creationId xmlns:a16="http://schemas.microsoft.com/office/drawing/2014/main" id="{1C37CBDF-8812-4B6D-ABE7-E666914D786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42" name="直線コネクタ 441">
          <a:extLst>
            <a:ext uri="{FF2B5EF4-FFF2-40B4-BE49-F238E27FC236}">
              <a16:creationId xmlns:a16="http://schemas.microsoft.com/office/drawing/2014/main" id="{20C5D1DE-8E0B-4F97-9BE0-CA9EC378BFC1}"/>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43" name="【一般廃棄物処理施設】&#10;一人当たり有形固定資産（償却資産）額最小値テキスト">
          <a:extLst>
            <a:ext uri="{FF2B5EF4-FFF2-40B4-BE49-F238E27FC236}">
              <a16:creationId xmlns:a16="http://schemas.microsoft.com/office/drawing/2014/main" id="{14A5D858-16E0-498E-A17F-0B2EE499F732}"/>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44" name="直線コネクタ 443">
          <a:extLst>
            <a:ext uri="{FF2B5EF4-FFF2-40B4-BE49-F238E27FC236}">
              <a16:creationId xmlns:a16="http://schemas.microsoft.com/office/drawing/2014/main" id="{77B8E224-00DA-4F57-8F6A-B9DAD5550F79}"/>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45" name="【一般廃棄物処理施設】&#10;一人当たり有形固定資産（償却資産）額最大値テキスト">
          <a:extLst>
            <a:ext uri="{FF2B5EF4-FFF2-40B4-BE49-F238E27FC236}">
              <a16:creationId xmlns:a16="http://schemas.microsoft.com/office/drawing/2014/main" id="{E70EF7EB-D9C4-4946-9262-CCFA166AC5D0}"/>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46" name="直線コネクタ 445">
          <a:extLst>
            <a:ext uri="{FF2B5EF4-FFF2-40B4-BE49-F238E27FC236}">
              <a16:creationId xmlns:a16="http://schemas.microsoft.com/office/drawing/2014/main" id="{D6BF073E-C3A6-4A2D-AC62-057CD5021BA8}"/>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447" name="【一般廃棄物処理施設】&#10;一人当たり有形固定資産（償却資産）額平均値テキスト">
          <a:extLst>
            <a:ext uri="{FF2B5EF4-FFF2-40B4-BE49-F238E27FC236}">
              <a16:creationId xmlns:a16="http://schemas.microsoft.com/office/drawing/2014/main" id="{164CE46E-07FE-4115-8EFA-25914E9AE796}"/>
            </a:ext>
          </a:extLst>
        </xdr:cNvPr>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48" name="フローチャート: 判断 447">
          <a:extLst>
            <a:ext uri="{FF2B5EF4-FFF2-40B4-BE49-F238E27FC236}">
              <a16:creationId xmlns:a16="http://schemas.microsoft.com/office/drawing/2014/main" id="{F9E98722-430C-4CCB-8EA0-D205D55F5034}"/>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49" name="フローチャート: 判断 448">
          <a:extLst>
            <a:ext uri="{FF2B5EF4-FFF2-40B4-BE49-F238E27FC236}">
              <a16:creationId xmlns:a16="http://schemas.microsoft.com/office/drawing/2014/main" id="{BA2BE390-FCBF-42FD-A959-6A6A2C5D4BC6}"/>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33050</xdr:rowOff>
    </xdr:from>
    <xdr:ext cx="534377" cy="259045"/>
    <xdr:sp macro="" textlink="">
      <xdr:nvSpPr>
        <xdr:cNvPr id="450" name="n_1aveValue【一般廃棄物処理施設】&#10;一人当たり有形固定資産（償却資産）額">
          <a:extLst>
            <a:ext uri="{FF2B5EF4-FFF2-40B4-BE49-F238E27FC236}">
              <a16:creationId xmlns:a16="http://schemas.microsoft.com/office/drawing/2014/main" id="{8232CE88-F1A4-4B14-B4E1-32C580F658F9}"/>
            </a:ext>
          </a:extLst>
        </xdr:cNvPr>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71006</xdr:rowOff>
    </xdr:from>
    <xdr:to>
      <xdr:col>107</xdr:col>
      <xdr:colOff>101600</xdr:colOff>
      <xdr:row>39</xdr:row>
      <xdr:rowOff>1156</xdr:rowOff>
    </xdr:to>
    <xdr:sp macro="" textlink="">
      <xdr:nvSpPr>
        <xdr:cNvPr id="451" name="フローチャート: 判断 450">
          <a:extLst>
            <a:ext uri="{FF2B5EF4-FFF2-40B4-BE49-F238E27FC236}">
              <a16:creationId xmlns:a16="http://schemas.microsoft.com/office/drawing/2014/main" id="{15D65D37-8714-46C3-A402-DB0413E92C4D}"/>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17683</xdr:rowOff>
    </xdr:from>
    <xdr:ext cx="534377" cy="259045"/>
    <xdr:sp macro="" textlink="">
      <xdr:nvSpPr>
        <xdr:cNvPr id="452" name="n_2aveValue【一般廃棄物処理施設】&#10;一人当たり有形固定資産（償却資産）額">
          <a:extLst>
            <a:ext uri="{FF2B5EF4-FFF2-40B4-BE49-F238E27FC236}">
              <a16:creationId xmlns:a16="http://schemas.microsoft.com/office/drawing/2014/main" id="{33212618-70D5-4F65-B2AB-019783055432}"/>
            </a:ext>
          </a:extLst>
        </xdr:cNvPr>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115154</xdr:rowOff>
    </xdr:from>
    <xdr:to>
      <xdr:col>102</xdr:col>
      <xdr:colOff>165100</xdr:colOff>
      <xdr:row>39</xdr:row>
      <xdr:rowOff>45304</xdr:rowOff>
    </xdr:to>
    <xdr:sp macro="" textlink="">
      <xdr:nvSpPr>
        <xdr:cNvPr id="453" name="フローチャート: 判断 452">
          <a:extLst>
            <a:ext uri="{FF2B5EF4-FFF2-40B4-BE49-F238E27FC236}">
              <a16:creationId xmlns:a16="http://schemas.microsoft.com/office/drawing/2014/main" id="{B63E9379-39F8-483C-BB80-9A4B61905AA6}"/>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61831</xdr:rowOff>
    </xdr:from>
    <xdr:ext cx="534377" cy="259045"/>
    <xdr:sp macro="" textlink="">
      <xdr:nvSpPr>
        <xdr:cNvPr id="454" name="n_3aveValue【一般廃棄物処理施設】&#10;一人当たり有形固定資産（償却資産）額">
          <a:extLst>
            <a:ext uri="{FF2B5EF4-FFF2-40B4-BE49-F238E27FC236}">
              <a16:creationId xmlns:a16="http://schemas.microsoft.com/office/drawing/2014/main" id="{D7DB1D4B-F13E-49DC-8761-082210DD80D0}"/>
            </a:ext>
          </a:extLst>
        </xdr:cNvPr>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6029B1A8-BD40-41D1-99DF-048FF9BF44C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A6BDA7FA-E7F1-42B6-84C0-4829A431F7B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22F7ABD0-E14C-4EA7-8AB2-312FF52D6DE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3F89A43D-0772-4D53-92BA-13548DD2622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CD3EFFA0-01AA-4687-8E15-7908A9D047B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101050</xdr:rowOff>
    </xdr:from>
    <xdr:to>
      <xdr:col>107</xdr:col>
      <xdr:colOff>101600</xdr:colOff>
      <xdr:row>40</xdr:row>
      <xdr:rowOff>31200</xdr:rowOff>
    </xdr:to>
    <xdr:sp macro="" textlink="">
      <xdr:nvSpPr>
        <xdr:cNvPr id="460" name="楕円 459">
          <a:extLst>
            <a:ext uri="{FF2B5EF4-FFF2-40B4-BE49-F238E27FC236}">
              <a16:creationId xmlns:a16="http://schemas.microsoft.com/office/drawing/2014/main" id="{D7844437-C8A4-4735-BD4A-876A9867C027}"/>
            </a:ext>
          </a:extLst>
        </xdr:cNvPr>
        <xdr:cNvSpPr/>
      </xdr:nvSpPr>
      <xdr:spPr>
        <a:xfrm>
          <a:off x="20383500" y="67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22327</xdr:rowOff>
    </xdr:from>
    <xdr:ext cx="534377" cy="259045"/>
    <xdr:sp macro="" textlink="">
      <xdr:nvSpPr>
        <xdr:cNvPr id="461" name="n_2mainValue【一般廃棄物処理施設】&#10;一人当たり有形固定資産（償却資産）額">
          <a:extLst>
            <a:ext uri="{FF2B5EF4-FFF2-40B4-BE49-F238E27FC236}">
              <a16:creationId xmlns:a16="http://schemas.microsoft.com/office/drawing/2014/main" id="{24DEF896-9962-4BEB-811E-11AA64C91691}"/>
            </a:ext>
          </a:extLst>
        </xdr:cNvPr>
        <xdr:cNvSpPr txBox="1"/>
      </xdr:nvSpPr>
      <xdr:spPr>
        <a:xfrm>
          <a:off x="20167111" y="68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a:extLst>
            <a:ext uri="{FF2B5EF4-FFF2-40B4-BE49-F238E27FC236}">
              <a16:creationId xmlns:a16="http://schemas.microsoft.com/office/drawing/2014/main" id="{E8559F5D-C0AE-4F5F-B0AF-1598C3E1376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a:extLst>
            <a:ext uri="{FF2B5EF4-FFF2-40B4-BE49-F238E27FC236}">
              <a16:creationId xmlns:a16="http://schemas.microsoft.com/office/drawing/2014/main" id="{7D6A3BA2-2DCA-4E60-AFEC-3BFCA5FD135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a:extLst>
            <a:ext uri="{FF2B5EF4-FFF2-40B4-BE49-F238E27FC236}">
              <a16:creationId xmlns:a16="http://schemas.microsoft.com/office/drawing/2014/main" id="{19D50CE4-DF83-4C46-A851-AC5D60EB86D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a:extLst>
            <a:ext uri="{FF2B5EF4-FFF2-40B4-BE49-F238E27FC236}">
              <a16:creationId xmlns:a16="http://schemas.microsoft.com/office/drawing/2014/main" id="{C79DC6CC-AE99-4299-86DB-7F3F3279EF2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a:extLst>
            <a:ext uri="{FF2B5EF4-FFF2-40B4-BE49-F238E27FC236}">
              <a16:creationId xmlns:a16="http://schemas.microsoft.com/office/drawing/2014/main" id="{8FAD5B50-7F13-47FD-8E1D-6A14119D3A9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a:extLst>
            <a:ext uri="{FF2B5EF4-FFF2-40B4-BE49-F238E27FC236}">
              <a16:creationId xmlns:a16="http://schemas.microsoft.com/office/drawing/2014/main" id="{B2167732-3161-468A-9360-BF2B8FADC75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a:extLst>
            <a:ext uri="{FF2B5EF4-FFF2-40B4-BE49-F238E27FC236}">
              <a16:creationId xmlns:a16="http://schemas.microsoft.com/office/drawing/2014/main" id="{FD06276A-2691-4DAA-8791-6A5CBAF11BC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a:extLst>
            <a:ext uri="{FF2B5EF4-FFF2-40B4-BE49-F238E27FC236}">
              <a16:creationId xmlns:a16="http://schemas.microsoft.com/office/drawing/2014/main" id="{B4E0BBC5-E323-4BF1-B89B-A63AAAB55AE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8D11C94A-ACD8-4F3B-A4DA-C4A239762B9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A8DFDCF6-7C26-4AC8-9824-E5DEFF87454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3C0CC124-AA31-4F45-A8F9-B7EAB517372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69DBB9EC-CA78-497E-A4B0-1A0CD92FD2A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2F3065AF-7D56-4D06-8659-4E3D2AF82D6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18D8C922-D354-488D-B88A-53D009CA0AF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E82756EB-51A6-4201-BF29-71D3CCE36DD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CFE8D6AF-D150-45A3-927B-9A5E16A3377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8" name="正方形/長方形 477">
          <a:extLst>
            <a:ext uri="{FF2B5EF4-FFF2-40B4-BE49-F238E27FC236}">
              <a16:creationId xmlns:a16="http://schemas.microsoft.com/office/drawing/2014/main" id="{6ACA0603-CB31-4E10-8A4E-5403B3F59A9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9" name="正方形/長方形 478">
          <a:extLst>
            <a:ext uri="{FF2B5EF4-FFF2-40B4-BE49-F238E27FC236}">
              <a16:creationId xmlns:a16="http://schemas.microsoft.com/office/drawing/2014/main" id="{B6B6EFDD-DCCE-4BD9-BE51-F6498C88DAE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0" name="正方形/長方形 479">
          <a:extLst>
            <a:ext uri="{FF2B5EF4-FFF2-40B4-BE49-F238E27FC236}">
              <a16:creationId xmlns:a16="http://schemas.microsoft.com/office/drawing/2014/main" id="{665E7914-D074-4430-8BF6-B67E64BF0D4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1" name="正方形/長方形 480">
          <a:extLst>
            <a:ext uri="{FF2B5EF4-FFF2-40B4-BE49-F238E27FC236}">
              <a16:creationId xmlns:a16="http://schemas.microsoft.com/office/drawing/2014/main" id="{00297FA4-3ECF-466B-8523-692531E122D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2" name="正方形/長方形 481">
          <a:extLst>
            <a:ext uri="{FF2B5EF4-FFF2-40B4-BE49-F238E27FC236}">
              <a16:creationId xmlns:a16="http://schemas.microsoft.com/office/drawing/2014/main" id="{13A0BE84-1685-4618-9ED5-E4DCEC75108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3" name="正方形/長方形 482">
          <a:extLst>
            <a:ext uri="{FF2B5EF4-FFF2-40B4-BE49-F238E27FC236}">
              <a16:creationId xmlns:a16="http://schemas.microsoft.com/office/drawing/2014/main" id="{C2A5E610-B148-4429-8644-EB2EB6696B4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4" name="正方形/長方形 483">
          <a:extLst>
            <a:ext uri="{FF2B5EF4-FFF2-40B4-BE49-F238E27FC236}">
              <a16:creationId xmlns:a16="http://schemas.microsoft.com/office/drawing/2014/main" id="{BD0E7889-0E7C-4E45-B7D1-C84E8F6AED2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5" name="正方形/長方形 484">
          <a:extLst>
            <a:ext uri="{FF2B5EF4-FFF2-40B4-BE49-F238E27FC236}">
              <a16:creationId xmlns:a16="http://schemas.microsoft.com/office/drawing/2014/main" id="{BBC70152-AC99-4FA9-9D81-F9AED1D7861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6" name="テキスト ボックス 485">
          <a:extLst>
            <a:ext uri="{FF2B5EF4-FFF2-40B4-BE49-F238E27FC236}">
              <a16:creationId xmlns:a16="http://schemas.microsoft.com/office/drawing/2014/main" id="{EE08EEF5-2F11-46CB-B11E-E8E68C0C730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7" name="直線コネクタ 486">
          <a:extLst>
            <a:ext uri="{FF2B5EF4-FFF2-40B4-BE49-F238E27FC236}">
              <a16:creationId xmlns:a16="http://schemas.microsoft.com/office/drawing/2014/main" id="{3B070D4C-568D-436F-A8BE-1590B282C17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8" name="直線コネクタ 487">
          <a:extLst>
            <a:ext uri="{FF2B5EF4-FFF2-40B4-BE49-F238E27FC236}">
              <a16:creationId xmlns:a16="http://schemas.microsoft.com/office/drawing/2014/main" id="{AD93E43F-8FF4-4787-8034-7CEB494307F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9" name="テキスト ボックス 488">
          <a:extLst>
            <a:ext uri="{FF2B5EF4-FFF2-40B4-BE49-F238E27FC236}">
              <a16:creationId xmlns:a16="http://schemas.microsoft.com/office/drawing/2014/main" id="{FFF7947B-E332-4EBE-8F33-22C10887BB4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0" name="直線コネクタ 489">
          <a:extLst>
            <a:ext uri="{FF2B5EF4-FFF2-40B4-BE49-F238E27FC236}">
              <a16:creationId xmlns:a16="http://schemas.microsoft.com/office/drawing/2014/main" id="{AA29726E-8AC0-4108-B190-45F84AF5A6C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1" name="テキスト ボックス 490">
          <a:extLst>
            <a:ext uri="{FF2B5EF4-FFF2-40B4-BE49-F238E27FC236}">
              <a16:creationId xmlns:a16="http://schemas.microsoft.com/office/drawing/2014/main" id="{CC98E33A-0FF3-4CD4-9659-8F68851DA7A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2" name="直線コネクタ 491">
          <a:extLst>
            <a:ext uri="{FF2B5EF4-FFF2-40B4-BE49-F238E27FC236}">
              <a16:creationId xmlns:a16="http://schemas.microsoft.com/office/drawing/2014/main" id="{03C0C511-DC2F-4C82-86F1-FBA4C4917E1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3" name="テキスト ボックス 492">
          <a:extLst>
            <a:ext uri="{FF2B5EF4-FFF2-40B4-BE49-F238E27FC236}">
              <a16:creationId xmlns:a16="http://schemas.microsoft.com/office/drawing/2014/main" id="{60E1C6AC-F54B-4D1A-9E7E-07BC9B7A984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4" name="直線コネクタ 493">
          <a:extLst>
            <a:ext uri="{FF2B5EF4-FFF2-40B4-BE49-F238E27FC236}">
              <a16:creationId xmlns:a16="http://schemas.microsoft.com/office/drawing/2014/main" id="{F554500F-2AF1-4C05-B1E6-5F9B795F86C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5" name="テキスト ボックス 494">
          <a:extLst>
            <a:ext uri="{FF2B5EF4-FFF2-40B4-BE49-F238E27FC236}">
              <a16:creationId xmlns:a16="http://schemas.microsoft.com/office/drawing/2014/main" id="{EB64F3B9-1F45-432C-86BC-6435EAE1946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6" name="直線コネクタ 495">
          <a:extLst>
            <a:ext uri="{FF2B5EF4-FFF2-40B4-BE49-F238E27FC236}">
              <a16:creationId xmlns:a16="http://schemas.microsoft.com/office/drawing/2014/main" id="{6E51ECD6-E090-42AF-8EB7-81F97F78A54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7" name="テキスト ボックス 496">
          <a:extLst>
            <a:ext uri="{FF2B5EF4-FFF2-40B4-BE49-F238E27FC236}">
              <a16:creationId xmlns:a16="http://schemas.microsoft.com/office/drawing/2014/main" id="{119D5428-34F0-4007-BF3F-7617580003D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8" name="直線コネクタ 497">
          <a:extLst>
            <a:ext uri="{FF2B5EF4-FFF2-40B4-BE49-F238E27FC236}">
              <a16:creationId xmlns:a16="http://schemas.microsoft.com/office/drawing/2014/main" id="{AD9AC1F8-8A5B-4736-B7F5-762AAB99A96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9" name="テキスト ボックス 498">
          <a:extLst>
            <a:ext uri="{FF2B5EF4-FFF2-40B4-BE49-F238E27FC236}">
              <a16:creationId xmlns:a16="http://schemas.microsoft.com/office/drawing/2014/main" id="{41153C8A-F711-4164-BDF5-FD7172EAF06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0" name="直線コネクタ 499">
          <a:extLst>
            <a:ext uri="{FF2B5EF4-FFF2-40B4-BE49-F238E27FC236}">
              <a16:creationId xmlns:a16="http://schemas.microsoft.com/office/drawing/2014/main" id="{69AE7662-E0F0-4C86-93A3-9A9F374DD44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42B90247-EEAB-4D98-8F33-F9D7D49FB6F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2" name="【消防施設】&#10;有形固定資産減価償却率グラフ枠">
          <a:extLst>
            <a:ext uri="{FF2B5EF4-FFF2-40B4-BE49-F238E27FC236}">
              <a16:creationId xmlns:a16="http://schemas.microsoft.com/office/drawing/2014/main" id="{2C3B1CD7-60E1-4AFF-B789-59D271E2CFC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03" name="直線コネクタ 502">
          <a:extLst>
            <a:ext uri="{FF2B5EF4-FFF2-40B4-BE49-F238E27FC236}">
              <a16:creationId xmlns:a16="http://schemas.microsoft.com/office/drawing/2014/main" id="{308F9A78-7A0E-4BA0-9392-1C002C74E1A3}"/>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04" name="【消防施設】&#10;有形固定資産減価償却率最小値テキスト">
          <a:extLst>
            <a:ext uri="{FF2B5EF4-FFF2-40B4-BE49-F238E27FC236}">
              <a16:creationId xmlns:a16="http://schemas.microsoft.com/office/drawing/2014/main" id="{DBC5BBFE-1D38-4E93-ADE1-8573EA8AB324}"/>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05" name="直線コネクタ 504">
          <a:extLst>
            <a:ext uri="{FF2B5EF4-FFF2-40B4-BE49-F238E27FC236}">
              <a16:creationId xmlns:a16="http://schemas.microsoft.com/office/drawing/2014/main" id="{D6401EAA-537C-4C47-ABE8-6E2889D190D6}"/>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6" name="【消防施設】&#10;有形固定資産減価償却率最大値テキスト">
          <a:extLst>
            <a:ext uri="{FF2B5EF4-FFF2-40B4-BE49-F238E27FC236}">
              <a16:creationId xmlns:a16="http://schemas.microsoft.com/office/drawing/2014/main" id="{B4AE9C64-D1DA-46B2-82E5-ED564CE38AE3}"/>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7" name="直線コネクタ 506">
          <a:extLst>
            <a:ext uri="{FF2B5EF4-FFF2-40B4-BE49-F238E27FC236}">
              <a16:creationId xmlns:a16="http://schemas.microsoft.com/office/drawing/2014/main" id="{75166FDA-38D3-4B82-8A50-ABD486261726}"/>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08" name="【消防施設】&#10;有形固定資産減価償却率平均値テキスト">
          <a:extLst>
            <a:ext uri="{FF2B5EF4-FFF2-40B4-BE49-F238E27FC236}">
              <a16:creationId xmlns:a16="http://schemas.microsoft.com/office/drawing/2014/main" id="{6FC37D4A-E4C0-47B4-B561-653B6ED2BBCD}"/>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09" name="フローチャート: 判断 508">
          <a:extLst>
            <a:ext uri="{FF2B5EF4-FFF2-40B4-BE49-F238E27FC236}">
              <a16:creationId xmlns:a16="http://schemas.microsoft.com/office/drawing/2014/main" id="{2E93D0DF-7FF4-42E5-97BE-B9CF5E478E03}"/>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10" name="フローチャート: 判断 509">
          <a:extLst>
            <a:ext uri="{FF2B5EF4-FFF2-40B4-BE49-F238E27FC236}">
              <a16:creationId xmlns:a16="http://schemas.microsoft.com/office/drawing/2014/main" id="{F28D5C3D-4949-4568-8219-6EAB6F925626}"/>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79301</xdr:rowOff>
    </xdr:from>
    <xdr:ext cx="405111" cy="259045"/>
    <xdr:sp macro="" textlink="">
      <xdr:nvSpPr>
        <xdr:cNvPr id="511" name="n_1aveValue【消防施設】&#10;有形固定資産減価償却率">
          <a:extLst>
            <a:ext uri="{FF2B5EF4-FFF2-40B4-BE49-F238E27FC236}">
              <a16:creationId xmlns:a16="http://schemas.microsoft.com/office/drawing/2014/main" id="{417A93C7-7DB7-42F9-A86F-CF7A6D284D67}"/>
            </a:ext>
          </a:extLst>
        </xdr:cNvPr>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512" name="フローチャート: 判断 511">
          <a:extLst>
            <a:ext uri="{FF2B5EF4-FFF2-40B4-BE49-F238E27FC236}">
              <a16:creationId xmlns:a16="http://schemas.microsoft.com/office/drawing/2014/main" id="{B8D8D94C-625F-45AF-ACD1-C55F66C4A5B7}"/>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63698</xdr:rowOff>
    </xdr:from>
    <xdr:ext cx="405111" cy="259045"/>
    <xdr:sp macro="" textlink="">
      <xdr:nvSpPr>
        <xdr:cNvPr id="513" name="n_2aveValue【消防施設】&#10;有形固定資産減価償却率">
          <a:extLst>
            <a:ext uri="{FF2B5EF4-FFF2-40B4-BE49-F238E27FC236}">
              <a16:creationId xmlns:a16="http://schemas.microsoft.com/office/drawing/2014/main" id="{820C0D10-E050-439A-A011-843870F172B1}"/>
            </a:ext>
          </a:extLst>
        </xdr:cNvPr>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31387</xdr:rowOff>
    </xdr:from>
    <xdr:to>
      <xdr:col>72</xdr:col>
      <xdr:colOff>38100</xdr:colOff>
      <xdr:row>82</xdr:row>
      <xdr:rowOff>132987</xdr:rowOff>
    </xdr:to>
    <xdr:sp macro="" textlink="">
      <xdr:nvSpPr>
        <xdr:cNvPr id="514" name="フローチャート: 判断 513">
          <a:extLst>
            <a:ext uri="{FF2B5EF4-FFF2-40B4-BE49-F238E27FC236}">
              <a16:creationId xmlns:a16="http://schemas.microsoft.com/office/drawing/2014/main" id="{96BB5A73-07D0-4149-83E9-86B3A6BED430}"/>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149514</xdr:rowOff>
    </xdr:from>
    <xdr:ext cx="405111" cy="259045"/>
    <xdr:sp macro="" textlink="">
      <xdr:nvSpPr>
        <xdr:cNvPr id="515" name="n_3aveValue【消防施設】&#10;有形固定資産減価償却率">
          <a:extLst>
            <a:ext uri="{FF2B5EF4-FFF2-40B4-BE49-F238E27FC236}">
              <a16:creationId xmlns:a16="http://schemas.microsoft.com/office/drawing/2014/main" id="{156C7130-1228-4F00-B0EC-C62C4A1EE426}"/>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7348BF37-C995-42F7-BAAF-A578BB2B9FC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28B1B284-F9EA-40B9-A4C9-97804DA872E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2C898FAB-9DB0-4897-BDD3-8CE056F891C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1A98F4DC-8DB4-4AE4-83F0-BBFB00AB2CC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73ADD13F-739D-42DC-9C9C-63BFA1E2DAB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119562</xdr:rowOff>
    </xdr:from>
    <xdr:to>
      <xdr:col>76</xdr:col>
      <xdr:colOff>165100</xdr:colOff>
      <xdr:row>79</xdr:row>
      <xdr:rowOff>49712</xdr:rowOff>
    </xdr:to>
    <xdr:sp macro="" textlink="">
      <xdr:nvSpPr>
        <xdr:cNvPr id="521" name="楕円 520">
          <a:extLst>
            <a:ext uri="{FF2B5EF4-FFF2-40B4-BE49-F238E27FC236}">
              <a16:creationId xmlns:a16="http://schemas.microsoft.com/office/drawing/2014/main" id="{28A7E642-D4A2-49A4-8100-7952F4F64CD0}"/>
            </a:ext>
          </a:extLst>
        </xdr:cNvPr>
        <xdr:cNvSpPr/>
      </xdr:nvSpPr>
      <xdr:spPr>
        <a:xfrm>
          <a:off x="14541500" y="134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77</xdr:row>
      <xdr:rowOff>66239</xdr:rowOff>
    </xdr:from>
    <xdr:ext cx="405111" cy="259045"/>
    <xdr:sp macro="" textlink="">
      <xdr:nvSpPr>
        <xdr:cNvPr id="522" name="n_2mainValue【消防施設】&#10;有形固定資産減価償却率">
          <a:extLst>
            <a:ext uri="{FF2B5EF4-FFF2-40B4-BE49-F238E27FC236}">
              <a16:creationId xmlns:a16="http://schemas.microsoft.com/office/drawing/2014/main" id="{B17843A5-EBA4-423A-9CA6-14276A875FE8}"/>
            </a:ext>
          </a:extLst>
        </xdr:cNvPr>
        <xdr:cNvSpPr txBox="1"/>
      </xdr:nvSpPr>
      <xdr:spPr>
        <a:xfrm>
          <a:off x="14389744" y="1326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3" name="正方形/長方形 522">
          <a:extLst>
            <a:ext uri="{FF2B5EF4-FFF2-40B4-BE49-F238E27FC236}">
              <a16:creationId xmlns:a16="http://schemas.microsoft.com/office/drawing/2014/main" id="{8645497D-FE07-4A1D-A0FC-7584F5EBA31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4" name="正方形/長方形 523">
          <a:extLst>
            <a:ext uri="{FF2B5EF4-FFF2-40B4-BE49-F238E27FC236}">
              <a16:creationId xmlns:a16="http://schemas.microsoft.com/office/drawing/2014/main" id="{9629DCA6-81A3-4275-A295-C441F6E863C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5" name="正方形/長方形 524">
          <a:extLst>
            <a:ext uri="{FF2B5EF4-FFF2-40B4-BE49-F238E27FC236}">
              <a16:creationId xmlns:a16="http://schemas.microsoft.com/office/drawing/2014/main" id="{6DAC68A9-EB6F-4F44-8F96-280D6C7A91F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6" name="正方形/長方形 525">
          <a:extLst>
            <a:ext uri="{FF2B5EF4-FFF2-40B4-BE49-F238E27FC236}">
              <a16:creationId xmlns:a16="http://schemas.microsoft.com/office/drawing/2014/main" id="{3FCBCD67-E708-4BF9-AB5C-E6EA62A432C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7" name="正方形/長方形 526">
          <a:extLst>
            <a:ext uri="{FF2B5EF4-FFF2-40B4-BE49-F238E27FC236}">
              <a16:creationId xmlns:a16="http://schemas.microsoft.com/office/drawing/2014/main" id="{ED281160-7829-4CE8-83AE-7E662B4693F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8" name="正方形/長方形 527">
          <a:extLst>
            <a:ext uri="{FF2B5EF4-FFF2-40B4-BE49-F238E27FC236}">
              <a16:creationId xmlns:a16="http://schemas.microsoft.com/office/drawing/2014/main" id="{3D1963C8-9F6D-4B3D-8F4E-2DA19D3AD9E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9" name="正方形/長方形 528">
          <a:extLst>
            <a:ext uri="{FF2B5EF4-FFF2-40B4-BE49-F238E27FC236}">
              <a16:creationId xmlns:a16="http://schemas.microsoft.com/office/drawing/2014/main" id="{D3741B60-CA38-4992-B082-0C6A318F103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0" name="正方形/長方形 529">
          <a:extLst>
            <a:ext uri="{FF2B5EF4-FFF2-40B4-BE49-F238E27FC236}">
              <a16:creationId xmlns:a16="http://schemas.microsoft.com/office/drawing/2014/main" id="{E9801E8B-0624-4D6D-BAC6-6AAC910310C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1" name="テキスト ボックス 530">
          <a:extLst>
            <a:ext uri="{FF2B5EF4-FFF2-40B4-BE49-F238E27FC236}">
              <a16:creationId xmlns:a16="http://schemas.microsoft.com/office/drawing/2014/main" id="{1C4DDDD7-9D71-4410-953E-77613093685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2" name="直線コネクタ 531">
          <a:extLst>
            <a:ext uri="{FF2B5EF4-FFF2-40B4-BE49-F238E27FC236}">
              <a16:creationId xmlns:a16="http://schemas.microsoft.com/office/drawing/2014/main" id="{29B486E2-87BD-4250-AA02-A82DEF61B40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3" name="直線コネクタ 532">
          <a:extLst>
            <a:ext uri="{FF2B5EF4-FFF2-40B4-BE49-F238E27FC236}">
              <a16:creationId xmlns:a16="http://schemas.microsoft.com/office/drawing/2014/main" id="{3FBF1283-E4C6-463F-A805-0A1F29CF70C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4" name="テキスト ボックス 533">
          <a:extLst>
            <a:ext uri="{FF2B5EF4-FFF2-40B4-BE49-F238E27FC236}">
              <a16:creationId xmlns:a16="http://schemas.microsoft.com/office/drawing/2014/main" id="{61F6619A-EF9C-40C1-8BDB-5322A5F775B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5" name="直線コネクタ 534">
          <a:extLst>
            <a:ext uri="{FF2B5EF4-FFF2-40B4-BE49-F238E27FC236}">
              <a16:creationId xmlns:a16="http://schemas.microsoft.com/office/drawing/2014/main" id="{5C02728E-3C73-4389-89ED-C8D1F3E4FB9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6" name="テキスト ボックス 535">
          <a:extLst>
            <a:ext uri="{FF2B5EF4-FFF2-40B4-BE49-F238E27FC236}">
              <a16:creationId xmlns:a16="http://schemas.microsoft.com/office/drawing/2014/main" id="{C27ECFEB-136A-4311-8E7B-320195A3E52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7" name="直線コネクタ 536">
          <a:extLst>
            <a:ext uri="{FF2B5EF4-FFF2-40B4-BE49-F238E27FC236}">
              <a16:creationId xmlns:a16="http://schemas.microsoft.com/office/drawing/2014/main" id="{5AE4B1C4-F677-4885-BCF6-7861731600A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8" name="テキスト ボックス 537">
          <a:extLst>
            <a:ext uri="{FF2B5EF4-FFF2-40B4-BE49-F238E27FC236}">
              <a16:creationId xmlns:a16="http://schemas.microsoft.com/office/drawing/2014/main" id="{EC81910E-6B42-499B-8005-F5D74FE229C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9" name="直線コネクタ 538">
          <a:extLst>
            <a:ext uri="{FF2B5EF4-FFF2-40B4-BE49-F238E27FC236}">
              <a16:creationId xmlns:a16="http://schemas.microsoft.com/office/drawing/2014/main" id="{484C3607-95DE-4BBF-AB69-83BEBB65408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0" name="テキスト ボックス 539">
          <a:extLst>
            <a:ext uri="{FF2B5EF4-FFF2-40B4-BE49-F238E27FC236}">
              <a16:creationId xmlns:a16="http://schemas.microsoft.com/office/drawing/2014/main" id="{1547D77C-46BD-4FFB-970A-0434303C256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1" name="直線コネクタ 540">
          <a:extLst>
            <a:ext uri="{FF2B5EF4-FFF2-40B4-BE49-F238E27FC236}">
              <a16:creationId xmlns:a16="http://schemas.microsoft.com/office/drawing/2014/main" id="{EB1603B9-9A55-4CA2-B23F-668AF52ABF0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2" name="テキスト ボックス 541">
          <a:extLst>
            <a:ext uri="{FF2B5EF4-FFF2-40B4-BE49-F238E27FC236}">
              <a16:creationId xmlns:a16="http://schemas.microsoft.com/office/drawing/2014/main" id="{B4C84E1D-DEC8-426D-87F2-C752711AC7B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3" name="【消防施設】&#10;一人当たり面積グラフ枠">
          <a:extLst>
            <a:ext uri="{FF2B5EF4-FFF2-40B4-BE49-F238E27FC236}">
              <a16:creationId xmlns:a16="http://schemas.microsoft.com/office/drawing/2014/main" id="{B7CE72E4-EA9A-4B94-876B-C2063E244A3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44" name="直線コネクタ 543">
          <a:extLst>
            <a:ext uri="{FF2B5EF4-FFF2-40B4-BE49-F238E27FC236}">
              <a16:creationId xmlns:a16="http://schemas.microsoft.com/office/drawing/2014/main" id="{A66D2C3A-C565-419E-8BE5-7D24E2BF4AC5}"/>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45" name="【消防施設】&#10;一人当たり面積最小値テキスト">
          <a:extLst>
            <a:ext uri="{FF2B5EF4-FFF2-40B4-BE49-F238E27FC236}">
              <a16:creationId xmlns:a16="http://schemas.microsoft.com/office/drawing/2014/main" id="{7BE06E62-5606-4178-815A-30FAA73390D4}"/>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46" name="直線コネクタ 545">
          <a:extLst>
            <a:ext uri="{FF2B5EF4-FFF2-40B4-BE49-F238E27FC236}">
              <a16:creationId xmlns:a16="http://schemas.microsoft.com/office/drawing/2014/main" id="{EC1861DD-81BE-4EC0-9D2B-D386BD3946C1}"/>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47" name="【消防施設】&#10;一人当たり面積最大値テキスト">
          <a:extLst>
            <a:ext uri="{FF2B5EF4-FFF2-40B4-BE49-F238E27FC236}">
              <a16:creationId xmlns:a16="http://schemas.microsoft.com/office/drawing/2014/main" id="{3AF614F6-34B7-458E-B3C4-8437D5C52566}"/>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48" name="直線コネクタ 547">
          <a:extLst>
            <a:ext uri="{FF2B5EF4-FFF2-40B4-BE49-F238E27FC236}">
              <a16:creationId xmlns:a16="http://schemas.microsoft.com/office/drawing/2014/main" id="{DC683836-7DB0-440B-B37B-9102DCD1A377}"/>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549" name="【消防施設】&#10;一人当たり面積平均値テキスト">
          <a:extLst>
            <a:ext uri="{FF2B5EF4-FFF2-40B4-BE49-F238E27FC236}">
              <a16:creationId xmlns:a16="http://schemas.microsoft.com/office/drawing/2014/main" id="{A6F1A2B8-91D6-490F-8236-C381473137B5}"/>
            </a:ext>
          </a:extLst>
        </xdr:cNvPr>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50" name="フローチャート: 判断 549">
          <a:extLst>
            <a:ext uri="{FF2B5EF4-FFF2-40B4-BE49-F238E27FC236}">
              <a16:creationId xmlns:a16="http://schemas.microsoft.com/office/drawing/2014/main" id="{1BB1C3BD-4BFA-41F2-843F-E637BC7B9B2C}"/>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51" name="フローチャート: 判断 550">
          <a:extLst>
            <a:ext uri="{FF2B5EF4-FFF2-40B4-BE49-F238E27FC236}">
              <a16:creationId xmlns:a16="http://schemas.microsoft.com/office/drawing/2014/main" id="{E60FA8C4-01D5-4033-B19D-599442AD2AAB}"/>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132859</xdr:rowOff>
    </xdr:from>
    <xdr:ext cx="469744" cy="259045"/>
    <xdr:sp macro="" textlink="">
      <xdr:nvSpPr>
        <xdr:cNvPr id="552" name="n_1aveValue【消防施設】&#10;一人当たり面積">
          <a:extLst>
            <a:ext uri="{FF2B5EF4-FFF2-40B4-BE49-F238E27FC236}">
              <a16:creationId xmlns:a16="http://schemas.microsoft.com/office/drawing/2014/main" id="{296F1654-8619-4ABA-9F6F-3A52B74A0CBD}"/>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1015</xdr:rowOff>
    </xdr:from>
    <xdr:to>
      <xdr:col>107</xdr:col>
      <xdr:colOff>101600</xdr:colOff>
      <xdr:row>84</xdr:row>
      <xdr:rowOff>102615</xdr:rowOff>
    </xdr:to>
    <xdr:sp macro="" textlink="">
      <xdr:nvSpPr>
        <xdr:cNvPr id="553" name="フローチャート: 判断 552">
          <a:extLst>
            <a:ext uri="{FF2B5EF4-FFF2-40B4-BE49-F238E27FC236}">
              <a16:creationId xmlns:a16="http://schemas.microsoft.com/office/drawing/2014/main" id="{7FCD4EF2-BEA9-424A-9A53-555EC78580CB}"/>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119142</xdr:rowOff>
    </xdr:from>
    <xdr:ext cx="469744" cy="259045"/>
    <xdr:sp macro="" textlink="">
      <xdr:nvSpPr>
        <xdr:cNvPr id="554" name="n_2aveValue【消防施設】&#10;一人当たり面積">
          <a:extLst>
            <a:ext uri="{FF2B5EF4-FFF2-40B4-BE49-F238E27FC236}">
              <a16:creationId xmlns:a16="http://schemas.microsoft.com/office/drawing/2014/main" id="{51FBFC43-1CAA-4BE3-969D-376DC3B76D54}"/>
            </a:ext>
          </a:extLst>
        </xdr:cNvPr>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23876</xdr:rowOff>
    </xdr:from>
    <xdr:to>
      <xdr:col>102</xdr:col>
      <xdr:colOff>165100</xdr:colOff>
      <xdr:row>84</xdr:row>
      <xdr:rowOff>125476</xdr:rowOff>
    </xdr:to>
    <xdr:sp macro="" textlink="">
      <xdr:nvSpPr>
        <xdr:cNvPr id="555" name="フローチャート: 判断 554">
          <a:extLst>
            <a:ext uri="{FF2B5EF4-FFF2-40B4-BE49-F238E27FC236}">
              <a16:creationId xmlns:a16="http://schemas.microsoft.com/office/drawing/2014/main" id="{3DF6715F-6A9C-4E1C-BF2D-43A302D85434}"/>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142003</xdr:rowOff>
    </xdr:from>
    <xdr:ext cx="469744" cy="259045"/>
    <xdr:sp macro="" textlink="">
      <xdr:nvSpPr>
        <xdr:cNvPr id="556" name="n_3aveValue【消防施設】&#10;一人当たり面積">
          <a:extLst>
            <a:ext uri="{FF2B5EF4-FFF2-40B4-BE49-F238E27FC236}">
              <a16:creationId xmlns:a16="http://schemas.microsoft.com/office/drawing/2014/main" id="{9AC16EEA-0FF5-4B19-A3E1-194E7CC733E6}"/>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65BAB28-63ED-47CE-9016-611C3C2CA01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398647FD-3B76-4E60-B2AE-BF1291A0CD8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86D9218-BBFD-4554-A028-BEB4E4963D5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9AE61E7B-14F5-48CE-8808-841DD2E75B7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BDEBA9B5-9147-47C1-8FF7-F49FF2A373F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108458</xdr:rowOff>
    </xdr:from>
    <xdr:to>
      <xdr:col>107</xdr:col>
      <xdr:colOff>101600</xdr:colOff>
      <xdr:row>86</xdr:row>
      <xdr:rowOff>38608</xdr:rowOff>
    </xdr:to>
    <xdr:sp macro="" textlink="">
      <xdr:nvSpPr>
        <xdr:cNvPr id="562" name="楕円 561">
          <a:extLst>
            <a:ext uri="{FF2B5EF4-FFF2-40B4-BE49-F238E27FC236}">
              <a16:creationId xmlns:a16="http://schemas.microsoft.com/office/drawing/2014/main" id="{981EAD51-A705-4438-AF87-8FD58D541370}"/>
            </a:ext>
          </a:extLst>
        </xdr:cNvPr>
        <xdr:cNvSpPr/>
      </xdr:nvSpPr>
      <xdr:spPr>
        <a:xfrm>
          <a:off x="2038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29735</xdr:rowOff>
    </xdr:from>
    <xdr:ext cx="469744" cy="259045"/>
    <xdr:sp macro="" textlink="">
      <xdr:nvSpPr>
        <xdr:cNvPr id="563" name="n_2mainValue【消防施設】&#10;一人当たり面積">
          <a:extLst>
            <a:ext uri="{FF2B5EF4-FFF2-40B4-BE49-F238E27FC236}">
              <a16:creationId xmlns:a16="http://schemas.microsoft.com/office/drawing/2014/main" id="{D7CB6B22-D2DB-41C3-A65C-8FB0D1786E35}"/>
            </a:ext>
          </a:extLst>
        </xdr:cNvPr>
        <xdr:cNvSpPr txBox="1"/>
      </xdr:nvSpPr>
      <xdr:spPr>
        <a:xfrm>
          <a:off x="20199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4" name="正方形/長方形 563">
          <a:extLst>
            <a:ext uri="{FF2B5EF4-FFF2-40B4-BE49-F238E27FC236}">
              <a16:creationId xmlns:a16="http://schemas.microsoft.com/office/drawing/2014/main" id="{200D08FF-5BDC-4854-BD3E-388B7F7DB88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5" name="正方形/長方形 564">
          <a:extLst>
            <a:ext uri="{FF2B5EF4-FFF2-40B4-BE49-F238E27FC236}">
              <a16:creationId xmlns:a16="http://schemas.microsoft.com/office/drawing/2014/main" id="{DC3F0662-F762-471C-A037-4A94883ED2F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6" name="正方形/長方形 565">
          <a:extLst>
            <a:ext uri="{FF2B5EF4-FFF2-40B4-BE49-F238E27FC236}">
              <a16:creationId xmlns:a16="http://schemas.microsoft.com/office/drawing/2014/main" id="{220E2AEC-8737-40C1-AAAD-47B81BD4EDE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7" name="正方形/長方形 566">
          <a:extLst>
            <a:ext uri="{FF2B5EF4-FFF2-40B4-BE49-F238E27FC236}">
              <a16:creationId xmlns:a16="http://schemas.microsoft.com/office/drawing/2014/main" id="{D6EF4625-ECF7-4578-9280-F983265A88B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8" name="正方形/長方形 567">
          <a:extLst>
            <a:ext uri="{FF2B5EF4-FFF2-40B4-BE49-F238E27FC236}">
              <a16:creationId xmlns:a16="http://schemas.microsoft.com/office/drawing/2014/main" id="{54DAFF30-8B7A-4E3A-90F4-92B350A1EDE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9" name="正方形/長方形 568">
          <a:extLst>
            <a:ext uri="{FF2B5EF4-FFF2-40B4-BE49-F238E27FC236}">
              <a16:creationId xmlns:a16="http://schemas.microsoft.com/office/drawing/2014/main" id="{CC13F2A8-4271-4379-948D-B3B2F1792EC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0" name="正方形/長方形 569">
          <a:extLst>
            <a:ext uri="{FF2B5EF4-FFF2-40B4-BE49-F238E27FC236}">
              <a16:creationId xmlns:a16="http://schemas.microsoft.com/office/drawing/2014/main" id="{5F2E77C0-0D8C-48BF-BD8A-9BCD36EFFD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正方形/長方形 570">
          <a:extLst>
            <a:ext uri="{FF2B5EF4-FFF2-40B4-BE49-F238E27FC236}">
              <a16:creationId xmlns:a16="http://schemas.microsoft.com/office/drawing/2014/main" id="{61F3ACB1-9916-4936-B6CE-A512E2C92A1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2" name="テキスト ボックス 571">
          <a:extLst>
            <a:ext uri="{FF2B5EF4-FFF2-40B4-BE49-F238E27FC236}">
              <a16:creationId xmlns:a16="http://schemas.microsoft.com/office/drawing/2014/main" id="{61E45652-D44B-42F7-AD7D-200D2DD2DD2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3" name="直線コネクタ 572">
          <a:extLst>
            <a:ext uri="{FF2B5EF4-FFF2-40B4-BE49-F238E27FC236}">
              <a16:creationId xmlns:a16="http://schemas.microsoft.com/office/drawing/2014/main" id="{47940907-98BA-47A2-B78C-7504F77A763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4" name="直線コネクタ 573">
          <a:extLst>
            <a:ext uri="{FF2B5EF4-FFF2-40B4-BE49-F238E27FC236}">
              <a16:creationId xmlns:a16="http://schemas.microsoft.com/office/drawing/2014/main" id="{FF6C23E2-119B-4B83-B347-C24AE0D4679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5" name="テキスト ボックス 574">
          <a:extLst>
            <a:ext uri="{FF2B5EF4-FFF2-40B4-BE49-F238E27FC236}">
              <a16:creationId xmlns:a16="http://schemas.microsoft.com/office/drawing/2014/main" id="{BC76CE75-D121-4729-B553-B415C42161B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6" name="直線コネクタ 575">
          <a:extLst>
            <a:ext uri="{FF2B5EF4-FFF2-40B4-BE49-F238E27FC236}">
              <a16:creationId xmlns:a16="http://schemas.microsoft.com/office/drawing/2014/main" id="{5968D027-70A4-429F-B88C-85ECBEF0DD4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7" name="テキスト ボックス 576">
          <a:extLst>
            <a:ext uri="{FF2B5EF4-FFF2-40B4-BE49-F238E27FC236}">
              <a16:creationId xmlns:a16="http://schemas.microsoft.com/office/drawing/2014/main" id="{A2B78193-966B-4360-ADD1-A18CD31DCFC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8" name="直線コネクタ 577">
          <a:extLst>
            <a:ext uri="{FF2B5EF4-FFF2-40B4-BE49-F238E27FC236}">
              <a16:creationId xmlns:a16="http://schemas.microsoft.com/office/drawing/2014/main" id="{41BB51F7-34E9-43E0-AA3D-05D0403E8F5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9" name="テキスト ボックス 578">
          <a:extLst>
            <a:ext uri="{FF2B5EF4-FFF2-40B4-BE49-F238E27FC236}">
              <a16:creationId xmlns:a16="http://schemas.microsoft.com/office/drawing/2014/main" id="{FB4EA7BF-D955-4CCA-B121-4281CE8E0A6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0" name="直線コネクタ 579">
          <a:extLst>
            <a:ext uri="{FF2B5EF4-FFF2-40B4-BE49-F238E27FC236}">
              <a16:creationId xmlns:a16="http://schemas.microsoft.com/office/drawing/2014/main" id="{D897A055-766A-4846-9FA4-C3C6E996731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1" name="テキスト ボックス 580">
          <a:extLst>
            <a:ext uri="{FF2B5EF4-FFF2-40B4-BE49-F238E27FC236}">
              <a16:creationId xmlns:a16="http://schemas.microsoft.com/office/drawing/2014/main" id="{47A809AF-1F2E-4177-BF32-AF52107D635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2" name="直線コネクタ 581">
          <a:extLst>
            <a:ext uri="{FF2B5EF4-FFF2-40B4-BE49-F238E27FC236}">
              <a16:creationId xmlns:a16="http://schemas.microsoft.com/office/drawing/2014/main" id="{17374D66-3847-4B2D-A499-17AA769BB34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3" name="テキスト ボックス 582">
          <a:extLst>
            <a:ext uri="{FF2B5EF4-FFF2-40B4-BE49-F238E27FC236}">
              <a16:creationId xmlns:a16="http://schemas.microsoft.com/office/drawing/2014/main" id="{F58D1E42-4FC4-48DB-9EBF-A774F805C97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4" name="直線コネクタ 583">
          <a:extLst>
            <a:ext uri="{FF2B5EF4-FFF2-40B4-BE49-F238E27FC236}">
              <a16:creationId xmlns:a16="http://schemas.microsoft.com/office/drawing/2014/main" id="{8BD3B485-E2B2-480E-92ED-BFD225E63D6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5" name="テキスト ボックス 584">
          <a:extLst>
            <a:ext uri="{FF2B5EF4-FFF2-40B4-BE49-F238E27FC236}">
              <a16:creationId xmlns:a16="http://schemas.microsoft.com/office/drawing/2014/main" id="{380E39AD-5945-4BA1-85A4-6B707E188FA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6" name="直線コネクタ 585">
          <a:extLst>
            <a:ext uri="{FF2B5EF4-FFF2-40B4-BE49-F238E27FC236}">
              <a16:creationId xmlns:a16="http://schemas.microsoft.com/office/drawing/2014/main" id="{3032EED9-8D45-4B52-A911-E5C2F272E75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7" name="テキスト ボックス 586">
          <a:extLst>
            <a:ext uri="{FF2B5EF4-FFF2-40B4-BE49-F238E27FC236}">
              <a16:creationId xmlns:a16="http://schemas.microsoft.com/office/drawing/2014/main" id="{73AAF776-8BBA-4561-A1C0-BAFB200D50F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8" name="【庁舎】&#10;有形固定資産減価償却率グラフ枠">
          <a:extLst>
            <a:ext uri="{FF2B5EF4-FFF2-40B4-BE49-F238E27FC236}">
              <a16:creationId xmlns:a16="http://schemas.microsoft.com/office/drawing/2014/main" id="{E50B6DA0-0EFF-4DC3-98A1-2B5C17AC4AB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89" name="直線コネクタ 588">
          <a:extLst>
            <a:ext uri="{FF2B5EF4-FFF2-40B4-BE49-F238E27FC236}">
              <a16:creationId xmlns:a16="http://schemas.microsoft.com/office/drawing/2014/main" id="{6D28EC8E-4B32-4C0D-947B-237CA556BE64}"/>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90" name="【庁舎】&#10;有形固定資産減価償却率最小値テキスト">
          <a:extLst>
            <a:ext uri="{FF2B5EF4-FFF2-40B4-BE49-F238E27FC236}">
              <a16:creationId xmlns:a16="http://schemas.microsoft.com/office/drawing/2014/main" id="{7E067553-A9F7-405F-A3E1-83E9B2FAAE5D}"/>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91" name="直線コネクタ 590">
          <a:extLst>
            <a:ext uri="{FF2B5EF4-FFF2-40B4-BE49-F238E27FC236}">
              <a16:creationId xmlns:a16="http://schemas.microsoft.com/office/drawing/2014/main" id="{A12F959A-9EC5-4AD3-8CC2-E981DD28D143}"/>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2" name="【庁舎】&#10;有形固定資産減価償却率最大値テキスト">
          <a:extLst>
            <a:ext uri="{FF2B5EF4-FFF2-40B4-BE49-F238E27FC236}">
              <a16:creationId xmlns:a16="http://schemas.microsoft.com/office/drawing/2014/main" id="{58C183C5-F312-4A22-A078-DF43F8C64C09}"/>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3" name="直線コネクタ 592">
          <a:extLst>
            <a:ext uri="{FF2B5EF4-FFF2-40B4-BE49-F238E27FC236}">
              <a16:creationId xmlns:a16="http://schemas.microsoft.com/office/drawing/2014/main" id="{980C3FC4-8B2E-43FD-AF7E-D97490B12C8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594" name="【庁舎】&#10;有形固定資産減価償却率平均値テキスト">
          <a:extLst>
            <a:ext uri="{FF2B5EF4-FFF2-40B4-BE49-F238E27FC236}">
              <a16:creationId xmlns:a16="http://schemas.microsoft.com/office/drawing/2014/main" id="{A927DD1F-2F2F-4FB6-8946-E5AE02D73DFB}"/>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595" name="フローチャート: 判断 594">
          <a:extLst>
            <a:ext uri="{FF2B5EF4-FFF2-40B4-BE49-F238E27FC236}">
              <a16:creationId xmlns:a16="http://schemas.microsoft.com/office/drawing/2014/main" id="{63DC7628-2605-480A-A749-FE11EB27A6FD}"/>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596" name="フローチャート: 判断 595">
          <a:extLst>
            <a:ext uri="{FF2B5EF4-FFF2-40B4-BE49-F238E27FC236}">
              <a16:creationId xmlns:a16="http://schemas.microsoft.com/office/drawing/2014/main" id="{34E7192A-E84D-4493-8F5F-09F2809E9EB8}"/>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122300</xdr:rowOff>
    </xdr:from>
    <xdr:ext cx="405111" cy="259045"/>
    <xdr:sp macro="" textlink="">
      <xdr:nvSpPr>
        <xdr:cNvPr id="597" name="n_1aveValue【庁舎】&#10;有形固定資産減価償却率">
          <a:extLst>
            <a:ext uri="{FF2B5EF4-FFF2-40B4-BE49-F238E27FC236}">
              <a16:creationId xmlns:a16="http://schemas.microsoft.com/office/drawing/2014/main" id="{BAD659BD-7964-4EED-8B70-B0BC3A6A951B}"/>
            </a:ext>
          </a:extLst>
        </xdr:cNvPr>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xdr:rowOff>
    </xdr:from>
    <xdr:to>
      <xdr:col>76</xdr:col>
      <xdr:colOff>165100</xdr:colOff>
      <xdr:row>104</xdr:row>
      <xdr:rowOff>110671</xdr:rowOff>
    </xdr:to>
    <xdr:sp macro="" textlink="">
      <xdr:nvSpPr>
        <xdr:cNvPr id="598" name="フローチャート: 判断 597">
          <a:extLst>
            <a:ext uri="{FF2B5EF4-FFF2-40B4-BE49-F238E27FC236}">
              <a16:creationId xmlns:a16="http://schemas.microsoft.com/office/drawing/2014/main" id="{AA2878D1-74F8-4A60-B8AE-8AA2853BB03B}"/>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127198</xdr:rowOff>
    </xdr:from>
    <xdr:ext cx="405111" cy="259045"/>
    <xdr:sp macro="" textlink="">
      <xdr:nvSpPr>
        <xdr:cNvPr id="599" name="n_2aveValue【庁舎】&#10;有形固定資産減価償却率">
          <a:extLst>
            <a:ext uri="{FF2B5EF4-FFF2-40B4-BE49-F238E27FC236}">
              <a16:creationId xmlns:a16="http://schemas.microsoft.com/office/drawing/2014/main" id="{490C1B26-1A98-4401-9E3B-A92BD91F4C5E}"/>
            </a:ext>
          </a:extLst>
        </xdr:cNvPr>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20501</xdr:rowOff>
    </xdr:from>
    <xdr:to>
      <xdr:col>72</xdr:col>
      <xdr:colOff>38100</xdr:colOff>
      <xdr:row>104</xdr:row>
      <xdr:rowOff>122101</xdr:rowOff>
    </xdr:to>
    <xdr:sp macro="" textlink="">
      <xdr:nvSpPr>
        <xdr:cNvPr id="600" name="フローチャート: 判断 599">
          <a:extLst>
            <a:ext uri="{FF2B5EF4-FFF2-40B4-BE49-F238E27FC236}">
              <a16:creationId xmlns:a16="http://schemas.microsoft.com/office/drawing/2014/main" id="{FCFE276F-F187-4E15-A300-F86D3266E7FD}"/>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138628</xdr:rowOff>
    </xdr:from>
    <xdr:ext cx="405111" cy="259045"/>
    <xdr:sp macro="" textlink="">
      <xdr:nvSpPr>
        <xdr:cNvPr id="601" name="n_3aveValue【庁舎】&#10;有形固定資産減価償却率">
          <a:extLst>
            <a:ext uri="{FF2B5EF4-FFF2-40B4-BE49-F238E27FC236}">
              <a16:creationId xmlns:a16="http://schemas.microsoft.com/office/drawing/2014/main" id="{20CEAFF5-BDB6-4D28-B06C-5C3F27CC9D1B}"/>
            </a:ext>
          </a:extLst>
        </xdr:cNvPr>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7112B8E8-2925-4EDE-B3B3-8FBF92539E8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CC81A895-65AE-45DF-A853-3E1EBEF0B71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92A188DB-2A4D-4DA3-9F9F-336ACC7B06B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68ED6DBB-91E9-4B72-AF08-E90DBA85112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99C3900A-83C4-4A9E-A1C2-1BCC5FE7F79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27032</xdr:rowOff>
    </xdr:from>
    <xdr:to>
      <xdr:col>76</xdr:col>
      <xdr:colOff>165100</xdr:colOff>
      <xdr:row>104</xdr:row>
      <xdr:rowOff>128632</xdr:rowOff>
    </xdr:to>
    <xdr:sp macro="" textlink="">
      <xdr:nvSpPr>
        <xdr:cNvPr id="607" name="楕円 606">
          <a:extLst>
            <a:ext uri="{FF2B5EF4-FFF2-40B4-BE49-F238E27FC236}">
              <a16:creationId xmlns:a16="http://schemas.microsoft.com/office/drawing/2014/main" id="{1D5EE124-3198-4FB2-BF67-B6919567F1FD}"/>
            </a:ext>
          </a:extLst>
        </xdr:cNvPr>
        <xdr:cNvSpPr/>
      </xdr:nvSpPr>
      <xdr:spPr>
        <a:xfrm>
          <a:off x="14541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119759</xdr:rowOff>
    </xdr:from>
    <xdr:ext cx="405111" cy="259045"/>
    <xdr:sp macro="" textlink="">
      <xdr:nvSpPr>
        <xdr:cNvPr id="608" name="n_2mainValue【庁舎】&#10;有形固定資産減価償却率">
          <a:extLst>
            <a:ext uri="{FF2B5EF4-FFF2-40B4-BE49-F238E27FC236}">
              <a16:creationId xmlns:a16="http://schemas.microsoft.com/office/drawing/2014/main" id="{4D3C8E88-438B-4939-82D8-CF4E64E354F8}"/>
            </a:ext>
          </a:extLst>
        </xdr:cNvPr>
        <xdr:cNvSpPr txBox="1"/>
      </xdr:nvSpPr>
      <xdr:spPr>
        <a:xfrm>
          <a:off x="14389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9" name="正方形/長方形 608">
          <a:extLst>
            <a:ext uri="{FF2B5EF4-FFF2-40B4-BE49-F238E27FC236}">
              <a16:creationId xmlns:a16="http://schemas.microsoft.com/office/drawing/2014/main" id="{F5957DEA-8742-4EF8-B7BA-348171C97FC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0" name="正方形/長方形 609">
          <a:extLst>
            <a:ext uri="{FF2B5EF4-FFF2-40B4-BE49-F238E27FC236}">
              <a16:creationId xmlns:a16="http://schemas.microsoft.com/office/drawing/2014/main" id="{FCDAC1F5-5F3F-4D1F-B78A-FB5C37B220C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1" name="正方形/長方形 610">
          <a:extLst>
            <a:ext uri="{FF2B5EF4-FFF2-40B4-BE49-F238E27FC236}">
              <a16:creationId xmlns:a16="http://schemas.microsoft.com/office/drawing/2014/main" id="{F7D88B77-24A3-47D2-8112-B9187BA6F8F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2" name="正方形/長方形 611">
          <a:extLst>
            <a:ext uri="{FF2B5EF4-FFF2-40B4-BE49-F238E27FC236}">
              <a16:creationId xmlns:a16="http://schemas.microsoft.com/office/drawing/2014/main" id="{8C1A1470-F806-45D4-9A54-C0530E3CBC8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3" name="正方形/長方形 612">
          <a:extLst>
            <a:ext uri="{FF2B5EF4-FFF2-40B4-BE49-F238E27FC236}">
              <a16:creationId xmlns:a16="http://schemas.microsoft.com/office/drawing/2014/main" id="{03EA014F-E322-4684-AAA4-89A99BF05EA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4" name="正方形/長方形 613">
          <a:extLst>
            <a:ext uri="{FF2B5EF4-FFF2-40B4-BE49-F238E27FC236}">
              <a16:creationId xmlns:a16="http://schemas.microsoft.com/office/drawing/2014/main" id="{97CAA376-5E8D-41D9-BE94-6C26D8A9865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5" name="正方形/長方形 614">
          <a:extLst>
            <a:ext uri="{FF2B5EF4-FFF2-40B4-BE49-F238E27FC236}">
              <a16:creationId xmlns:a16="http://schemas.microsoft.com/office/drawing/2014/main" id="{F2B90374-7568-4F8A-8811-3D157C9D9A1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6" name="正方形/長方形 615">
          <a:extLst>
            <a:ext uri="{FF2B5EF4-FFF2-40B4-BE49-F238E27FC236}">
              <a16:creationId xmlns:a16="http://schemas.microsoft.com/office/drawing/2014/main" id="{7A003996-0A9A-4A2C-8D92-6B84912866E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7" name="テキスト ボックス 616">
          <a:extLst>
            <a:ext uri="{FF2B5EF4-FFF2-40B4-BE49-F238E27FC236}">
              <a16:creationId xmlns:a16="http://schemas.microsoft.com/office/drawing/2014/main" id="{C13C14C6-9D2F-4F9C-8A40-46003475783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8" name="直線コネクタ 617">
          <a:extLst>
            <a:ext uri="{FF2B5EF4-FFF2-40B4-BE49-F238E27FC236}">
              <a16:creationId xmlns:a16="http://schemas.microsoft.com/office/drawing/2014/main" id="{31D5989F-61E0-49FC-89BC-903938AC47B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9" name="直線コネクタ 618">
          <a:extLst>
            <a:ext uri="{FF2B5EF4-FFF2-40B4-BE49-F238E27FC236}">
              <a16:creationId xmlns:a16="http://schemas.microsoft.com/office/drawing/2014/main" id="{602F6251-7C16-45AC-995E-D5132F7B6F2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0" name="テキスト ボックス 619">
          <a:extLst>
            <a:ext uri="{FF2B5EF4-FFF2-40B4-BE49-F238E27FC236}">
              <a16:creationId xmlns:a16="http://schemas.microsoft.com/office/drawing/2014/main" id="{36A8C27F-2B79-4D28-9260-801C2085AC3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1" name="直線コネクタ 620">
          <a:extLst>
            <a:ext uri="{FF2B5EF4-FFF2-40B4-BE49-F238E27FC236}">
              <a16:creationId xmlns:a16="http://schemas.microsoft.com/office/drawing/2014/main" id="{D8F5BE75-146F-4B4B-AF3C-57127F5630A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2" name="テキスト ボックス 621">
          <a:extLst>
            <a:ext uri="{FF2B5EF4-FFF2-40B4-BE49-F238E27FC236}">
              <a16:creationId xmlns:a16="http://schemas.microsoft.com/office/drawing/2014/main" id="{6CC964F7-0423-40D3-B7C7-D27832FE749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3" name="直線コネクタ 622">
          <a:extLst>
            <a:ext uri="{FF2B5EF4-FFF2-40B4-BE49-F238E27FC236}">
              <a16:creationId xmlns:a16="http://schemas.microsoft.com/office/drawing/2014/main" id="{470EF0D9-720F-4AB1-8308-0F364A6F1C8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4" name="テキスト ボックス 623">
          <a:extLst>
            <a:ext uri="{FF2B5EF4-FFF2-40B4-BE49-F238E27FC236}">
              <a16:creationId xmlns:a16="http://schemas.microsoft.com/office/drawing/2014/main" id="{166BA281-DD74-4E74-AF71-8EDA408F0A3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5" name="直線コネクタ 624">
          <a:extLst>
            <a:ext uri="{FF2B5EF4-FFF2-40B4-BE49-F238E27FC236}">
              <a16:creationId xmlns:a16="http://schemas.microsoft.com/office/drawing/2014/main" id="{F270EB30-4DC1-40A4-9950-F36DEFA99E3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6" name="テキスト ボックス 625">
          <a:extLst>
            <a:ext uri="{FF2B5EF4-FFF2-40B4-BE49-F238E27FC236}">
              <a16:creationId xmlns:a16="http://schemas.microsoft.com/office/drawing/2014/main" id="{6EEACC84-73A6-4E42-B93E-FA1E9D51136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7" name="直線コネクタ 626">
          <a:extLst>
            <a:ext uri="{FF2B5EF4-FFF2-40B4-BE49-F238E27FC236}">
              <a16:creationId xmlns:a16="http://schemas.microsoft.com/office/drawing/2014/main" id="{5FD54239-E98E-4197-98A6-1EF8CFDAAAF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8" name="テキスト ボックス 627">
          <a:extLst>
            <a:ext uri="{FF2B5EF4-FFF2-40B4-BE49-F238E27FC236}">
              <a16:creationId xmlns:a16="http://schemas.microsoft.com/office/drawing/2014/main" id="{321D431D-04D7-40D9-92C8-39614A4DF2E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a:extLst>
            <a:ext uri="{FF2B5EF4-FFF2-40B4-BE49-F238E27FC236}">
              <a16:creationId xmlns:a16="http://schemas.microsoft.com/office/drawing/2014/main" id="{AE6431A6-9C77-4E17-B869-4363365F59E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a:extLst>
            <a:ext uri="{FF2B5EF4-FFF2-40B4-BE49-F238E27FC236}">
              <a16:creationId xmlns:a16="http://schemas.microsoft.com/office/drawing/2014/main" id="{818F9868-A1BD-4D54-BBEF-5FD636BC1EF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庁舎】&#10;一人当たり面積グラフ枠">
          <a:extLst>
            <a:ext uri="{FF2B5EF4-FFF2-40B4-BE49-F238E27FC236}">
              <a16:creationId xmlns:a16="http://schemas.microsoft.com/office/drawing/2014/main" id="{081B711C-3FE1-4F28-94B2-99629DB8369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32" name="直線コネクタ 631">
          <a:extLst>
            <a:ext uri="{FF2B5EF4-FFF2-40B4-BE49-F238E27FC236}">
              <a16:creationId xmlns:a16="http://schemas.microsoft.com/office/drawing/2014/main" id="{0D3F6931-DB15-4BCD-A893-E064D807AEC2}"/>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33" name="【庁舎】&#10;一人当たり面積最小値テキスト">
          <a:extLst>
            <a:ext uri="{FF2B5EF4-FFF2-40B4-BE49-F238E27FC236}">
              <a16:creationId xmlns:a16="http://schemas.microsoft.com/office/drawing/2014/main" id="{983E08A3-8179-44AD-AE0B-052273258E70}"/>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34" name="直線コネクタ 633">
          <a:extLst>
            <a:ext uri="{FF2B5EF4-FFF2-40B4-BE49-F238E27FC236}">
              <a16:creationId xmlns:a16="http://schemas.microsoft.com/office/drawing/2014/main" id="{05A1CC42-BCE2-4515-A5C3-44B3FE577ED2}"/>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35" name="【庁舎】&#10;一人当たり面積最大値テキスト">
          <a:extLst>
            <a:ext uri="{FF2B5EF4-FFF2-40B4-BE49-F238E27FC236}">
              <a16:creationId xmlns:a16="http://schemas.microsoft.com/office/drawing/2014/main" id="{A97E0805-6B34-4BC2-9D39-EE01C0B3139C}"/>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36" name="直線コネクタ 635">
          <a:extLst>
            <a:ext uri="{FF2B5EF4-FFF2-40B4-BE49-F238E27FC236}">
              <a16:creationId xmlns:a16="http://schemas.microsoft.com/office/drawing/2014/main" id="{35508F61-01E2-49C2-A6C0-D2E22FD4F433}"/>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637" name="【庁舎】&#10;一人当たり面積平均値テキスト">
          <a:extLst>
            <a:ext uri="{FF2B5EF4-FFF2-40B4-BE49-F238E27FC236}">
              <a16:creationId xmlns:a16="http://schemas.microsoft.com/office/drawing/2014/main" id="{98428C82-F79D-4EB7-B2D0-ED29707FC7E5}"/>
            </a:ext>
          </a:extLst>
        </xdr:cNvPr>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38" name="フローチャート: 判断 637">
          <a:extLst>
            <a:ext uri="{FF2B5EF4-FFF2-40B4-BE49-F238E27FC236}">
              <a16:creationId xmlns:a16="http://schemas.microsoft.com/office/drawing/2014/main" id="{F58893CC-6EE2-4935-B70F-C307EA6AE3BB}"/>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39" name="フローチャート: 判断 638">
          <a:extLst>
            <a:ext uri="{FF2B5EF4-FFF2-40B4-BE49-F238E27FC236}">
              <a16:creationId xmlns:a16="http://schemas.microsoft.com/office/drawing/2014/main" id="{2C419054-20ED-4FC4-B748-35B4E2F50C55}"/>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8272</xdr:rowOff>
    </xdr:from>
    <xdr:ext cx="469744" cy="259045"/>
    <xdr:sp macro="" textlink="">
      <xdr:nvSpPr>
        <xdr:cNvPr id="640" name="n_1aveValue【庁舎】&#10;一人当たり面積">
          <a:extLst>
            <a:ext uri="{FF2B5EF4-FFF2-40B4-BE49-F238E27FC236}">
              <a16:creationId xmlns:a16="http://schemas.microsoft.com/office/drawing/2014/main" id="{2B0D18DB-0490-411E-9541-AB17DB498801}"/>
            </a:ext>
          </a:extLst>
        </xdr:cNvPr>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52070</xdr:rowOff>
    </xdr:from>
    <xdr:to>
      <xdr:col>107</xdr:col>
      <xdr:colOff>101600</xdr:colOff>
      <xdr:row>106</xdr:row>
      <xdr:rowOff>153670</xdr:rowOff>
    </xdr:to>
    <xdr:sp macro="" textlink="">
      <xdr:nvSpPr>
        <xdr:cNvPr id="641" name="フローチャート: 判断 640">
          <a:extLst>
            <a:ext uri="{FF2B5EF4-FFF2-40B4-BE49-F238E27FC236}">
              <a16:creationId xmlns:a16="http://schemas.microsoft.com/office/drawing/2014/main" id="{3E5CA9C3-B847-4A71-BD82-B6A06E5AF207}"/>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144797</xdr:rowOff>
    </xdr:from>
    <xdr:ext cx="469744" cy="259045"/>
    <xdr:sp macro="" textlink="">
      <xdr:nvSpPr>
        <xdr:cNvPr id="642" name="n_2aveValue【庁舎】&#10;一人当たり面積">
          <a:extLst>
            <a:ext uri="{FF2B5EF4-FFF2-40B4-BE49-F238E27FC236}">
              <a16:creationId xmlns:a16="http://schemas.microsoft.com/office/drawing/2014/main" id="{AB49708C-FAB7-433E-B35C-79B263A0F1FF}"/>
            </a:ext>
          </a:extLst>
        </xdr:cNvPr>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69214</xdr:rowOff>
    </xdr:from>
    <xdr:to>
      <xdr:col>102</xdr:col>
      <xdr:colOff>165100</xdr:colOff>
      <xdr:row>106</xdr:row>
      <xdr:rowOff>170814</xdr:rowOff>
    </xdr:to>
    <xdr:sp macro="" textlink="">
      <xdr:nvSpPr>
        <xdr:cNvPr id="643" name="フローチャート: 判断 642">
          <a:extLst>
            <a:ext uri="{FF2B5EF4-FFF2-40B4-BE49-F238E27FC236}">
              <a16:creationId xmlns:a16="http://schemas.microsoft.com/office/drawing/2014/main" id="{798FACDC-7577-49E1-BB61-0F1DFBC98E31}"/>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15891</xdr:rowOff>
    </xdr:from>
    <xdr:ext cx="469744" cy="259045"/>
    <xdr:sp macro="" textlink="">
      <xdr:nvSpPr>
        <xdr:cNvPr id="644" name="n_3aveValue【庁舎】&#10;一人当たり面積">
          <a:extLst>
            <a:ext uri="{FF2B5EF4-FFF2-40B4-BE49-F238E27FC236}">
              <a16:creationId xmlns:a16="http://schemas.microsoft.com/office/drawing/2014/main" id="{81D440C6-D8FC-4D20-BB21-5510A2A86A83}"/>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A1D25EEF-4DCA-49C4-8A98-73880EA3AA4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EFDEC095-8D58-4006-B78F-5B7BC99CADE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36674A08-42D0-475F-94A0-3ED9F4B351C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449CB538-0375-4288-ABB6-A90C7782249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F05A7723-511B-4930-85D1-3B876C05E18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59689</xdr:rowOff>
    </xdr:from>
    <xdr:to>
      <xdr:col>107</xdr:col>
      <xdr:colOff>101600</xdr:colOff>
      <xdr:row>103</xdr:row>
      <xdr:rowOff>161289</xdr:rowOff>
    </xdr:to>
    <xdr:sp macro="" textlink="">
      <xdr:nvSpPr>
        <xdr:cNvPr id="650" name="楕円 649">
          <a:extLst>
            <a:ext uri="{FF2B5EF4-FFF2-40B4-BE49-F238E27FC236}">
              <a16:creationId xmlns:a16="http://schemas.microsoft.com/office/drawing/2014/main" id="{CC477D04-0BC0-40C1-B69C-0787ABE46B0E}"/>
            </a:ext>
          </a:extLst>
        </xdr:cNvPr>
        <xdr:cNvSpPr/>
      </xdr:nvSpPr>
      <xdr:spPr>
        <a:xfrm>
          <a:off x="20383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6366</xdr:rowOff>
    </xdr:from>
    <xdr:ext cx="469744" cy="259045"/>
    <xdr:sp macro="" textlink="">
      <xdr:nvSpPr>
        <xdr:cNvPr id="651" name="n_2mainValue【庁舎】&#10;一人当たり面積">
          <a:extLst>
            <a:ext uri="{FF2B5EF4-FFF2-40B4-BE49-F238E27FC236}">
              <a16:creationId xmlns:a16="http://schemas.microsoft.com/office/drawing/2014/main" id="{E9D98B47-9C9D-4BF6-9BBA-A9486352AC5A}"/>
            </a:ext>
          </a:extLst>
        </xdr:cNvPr>
        <xdr:cNvSpPr txBox="1"/>
      </xdr:nvSpPr>
      <xdr:spPr>
        <a:xfrm>
          <a:off x="20199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a:extLst>
            <a:ext uri="{FF2B5EF4-FFF2-40B4-BE49-F238E27FC236}">
              <a16:creationId xmlns:a16="http://schemas.microsoft.com/office/drawing/2014/main" id="{13A6D17B-84B6-43F9-8C1B-59F94543EEF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a:extLst>
            <a:ext uri="{FF2B5EF4-FFF2-40B4-BE49-F238E27FC236}">
              <a16:creationId xmlns:a16="http://schemas.microsoft.com/office/drawing/2014/main" id="{8333B6D9-788E-49E4-82CB-0C4E65CC033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a:extLst>
            <a:ext uri="{FF2B5EF4-FFF2-40B4-BE49-F238E27FC236}">
              <a16:creationId xmlns:a16="http://schemas.microsoft.com/office/drawing/2014/main" id="{5F537188-DBEE-49CA-9231-BB6083DD035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一般廃棄物処理施設、体育館・プール、福祉施設、消防施設など類似団体と比較して有形固定資産減価償却率が高くなっている施設が多い。低くなっている施設は図書館、市民会館である。</a:t>
          </a:r>
          <a:endParaRPr lang="ja-JP" altLang="ja-JP" sz="1400">
            <a:effectLst/>
          </a:endParaRPr>
        </a:p>
        <a:p>
          <a:r>
            <a:rPr kumimoji="1" lang="ja-JP" altLang="ja-JP" sz="1100">
              <a:solidFill>
                <a:schemeClr val="dk1"/>
              </a:solidFill>
              <a:effectLst/>
              <a:latin typeface="+mn-lt"/>
              <a:ea typeface="+mn-ea"/>
              <a:cs typeface="+mn-cs"/>
            </a:rPr>
            <a:t>一般廃棄物処理施設の有形固定資産減価償却率については、二市一町により広域のごみ処理施設を建設し、町の焼却施設は廃止したため、平成２９年度以降は改善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見込</a:t>
          </a:r>
          <a:r>
            <a:rPr kumimoji="1" lang="ja-JP" altLang="en-US" sz="1100">
              <a:solidFill>
                <a:schemeClr val="dk1"/>
              </a:solidFill>
              <a:effectLst/>
              <a:latin typeface="+mn-lt"/>
              <a:ea typeface="+mn-ea"/>
              <a:cs typeface="+mn-cs"/>
            </a:rPr>
            <a:t>まれる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令和２年度に個別施設計画を策定する予定であり、同計画に基づいて老朽化対策に取り組んでいく。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31,967
31,732
21.09
12,041,934
11,382,886
645,602
7,111,037
12,976,457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税収等の基準財政収入額が少ないことから、類似団体平均を下回っているが、徐々に改善傾向がみられる。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今後も、企業誘致などの政策による「税収の増」と徴収体制の強化などによる「税収の確保」という２つの側面から財政基盤の強化を図り、財政力指数の改善に努める。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68439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81845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分母（経常一般財源）は、地方消費税交付金や市町村民税の増により、総額で約</a:t>
          </a:r>
          <a:r>
            <a:rPr kumimoji="1" lang="en-US" altLang="ja-JP" sz="1300">
              <a:latin typeface="ＭＳ Ｐゴシック" panose="020B0600070205080204" pitchFamily="50" charset="-128"/>
              <a:ea typeface="ＭＳ Ｐゴシック" panose="020B0600070205080204" pitchFamily="50" charset="-128"/>
            </a:rPr>
            <a:t>5,400</a:t>
          </a:r>
          <a:r>
            <a:rPr kumimoji="1" lang="ja-JP" altLang="en-US" sz="1300">
              <a:latin typeface="ＭＳ Ｐゴシック" panose="020B0600070205080204" pitchFamily="50" charset="-128"/>
              <a:ea typeface="ＭＳ Ｐゴシック" panose="020B0600070205080204" pitchFamily="50" charset="-128"/>
            </a:rPr>
            <a:t>万円の増となった。分子（経常経費充当一般財源）は、史跡公園管理料、一部事務組合への負担金及び公債費の増、繰出金の減により、総額で約</a:t>
          </a:r>
          <a:r>
            <a:rPr kumimoji="1" lang="en-US" altLang="ja-JP" sz="1300">
              <a:latin typeface="ＭＳ Ｐゴシック" panose="020B0600070205080204" pitchFamily="50" charset="-128"/>
              <a:ea typeface="ＭＳ Ｐゴシック" panose="020B0600070205080204" pitchFamily="50" charset="-128"/>
            </a:rPr>
            <a:t>3,200</a:t>
          </a:r>
          <a:r>
            <a:rPr kumimoji="1" lang="ja-JP" altLang="en-US" sz="1300">
              <a:latin typeface="ＭＳ Ｐゴシック" panose="020B0600070205080204" pitchFamily="50" charset="-128"/>
              <a:ea typeface="ＭＳ Ｐゴシック" panose="020B0600070205080204" pitchFamily="50" charset="-128"/>
            </a:rPr>
            <a:t>万円の増となった。その結果、経常収支比率は前年度に比べ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類似団体と比較し、経常収支比率が高止まりしていることから、今後はより一層、事務事業の削減・見直しを進め、これまで以上に経常経費の抑制に努める。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65</xdr:row>
      <xdr:rowOff>145415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27760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123825</xdr:rowOff>
    </xdr:from>
    <xdr:to>
      <xdr:col>19</xdr:col>
      <xdr:colOff>133350</xdr:colOff>
      <xdr:row>65</xdr:row>
      <xdr:rowOff>145415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9662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123825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9152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3175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89152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94615</xdr:rowOff>
    </xdr:from>
    <xdr:to>
      <xdr:col>19</xdr:col>
      <xdr:colOff>184150</xdr:colOff>
      <xdr:row>66</xdr:row>
      <xdr:rowOff>24765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9542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2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73025</xdr:rowOff>
    </xdr:from>
    <xdr:to>
      <xdr:col>15</xdr:col>
      <xdr:colOff>133350</xdr:colOff>
      <xdr:row>65</xdr:row>
      <xdr:rowOff>3175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159402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38752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[106,446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の平均値を上回っているが、物件費については類似団体の平均値を下回っている。今後も引き続き、予算枠配分方式等による物件費の抑制や定員適正化計画に基づく職員数の適正化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43247</xdr:rowOff>
    </xdr:from>
    <xdr:to>
      <xdr:col>23</xdr:col>
      <xdr:colOff>133350</xdr:colOff>
      <xdr:row>80</xdr:row>
      <xdr:rowOff>49434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59247"/>
          <a:ext cx="838200" cy="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34212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5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43247</xdr:rowOff>
    </xdr:from>
    <xdr:to>
      <xdr:col>19</xdr:col>
      <xdr:colOff>133350</xdr:colOff>
      <xdr:row>80</xdr:row>
      <xdr:rowOff>62016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759247"/>
          <a:ext cx="889000" cy="1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48597</xdr:rowOff>
    </xdr:from>
    <xdr:to>
      <xdr:col>15</xdr:col>
      <xdr:colOff>82550</xdr:colOff>
      <xdr:row>80</xdr:row>
      <xdr:rowOff>62016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64597"/>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24022</xdr:rowOff>
    </xdr:from>
    <xdr:to>
      <xdr:col>11</xdr:col>
      <xdr:colOff>31750</xdr:colOff>
      <xdr:row>80</xdr:row>
      <xdr:rowOff>48597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40022"/>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170084</xdr:rowOff>
    </xdr:from>
    <xdr:to>
      <xdr:col>23</xdr:col>
      <xdr:colOff>184150</xdr:colOff>
      <xdr:row>80</xdr:row>
      <xdr:rowOff>100234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91361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3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163897</xdr:rowOff>
    </xdr:from>
    <xdr:to>
      <xdr:col>19</xdr:col>
      <xdr:colOff>184150</xdr:colOff>
      <xdr:row>80</xdr:row>
      <xdr:rowOff>94047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0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104224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77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11216</xdr:rowOff>
    </xdr:from>
    <xdr:to>
      <xdr:col>15</xdr:col>
      <xdr:colOff>133350</xdr:colOff>
      <xdr:row>80</xdr:row>
      <xdr:rowOff>112816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122993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9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169247</xdr:rowOff>
    </xdr:from>
    <xdr:to>
      <xdr:col>11</xdr:col>
      <xdr:colOff>82550</xdr:colOff>
      <xdr:row>80</xdr:row>
      <xdr:rowOff>99397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109574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8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144672</xdr:rowOff>
    </xdr:from>
    <xdr:to>
      <xdr:col>7</xdr:col>
      <xdr:colOff>31750</xdr:colOff>
      <xdr:row>80</xdr:row>
      <xdr:rowOff>74822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84999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5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年以降、主査以上の昇任について試験制度を導入し、昇給運用の適正化を進めてきたため、類似団体の平均を下回っている。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今後も、給与制度運用の適正化に努める。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136172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52456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66322</xdr:rowOff>
    </xdr:from>
    <xdr:to>
      <xdr:col>77</xdr:col>
      <xdr:colOff>44450</xdr:colOff>
      <xdr:row>84</xdr:row>
      <xdr:rowOff>136172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29667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66322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2028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143934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1224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15522</xdr:rowOff>
    </xdr:from>
    <xdr:to>
      <xdr:col>73</xdr:col>
      <xdr:colOff>44450</xdr:colOff>
      <xdr:row>83</xdr:row>
      <xdr:rowOff>117122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127299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類似団体の平均値を上回る状況が続いているが、主な原因は同規模団体に比べて土木業務及び文化財業務が充実していることや、学校・幼稚園数が多い事などが挙げられる。平成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月作成の定員適正化計画を基に、今後も職員数の適正化を図っていく。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12519</xdr:rowOff>
    </xdr:from>
    <xdr:to>
      <xdr:col>81</xdr:col>
      <xdr:colOff>44450</xdr:colOff>
      <xdr:row>61</xdr:row>
      <xdr:rowOff>41819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70969"/>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12519</xdr:rowOff>
    </xdr:from>
    <xdr:to>
      <xdr:col>77</xdr:col>
      <xdr:colOff>44450</xdr:colOff>
      <xdr:row>61</xdr:row>
      <xdr:rowOff>28031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7096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28031</xdr:rowOff>
    </xdr:from>
    <xdr:to>
      <xdr:col>72</xdr:col>
      <xdr:colOff>203200</xdr:colOff>
      <xdr:row>61</xdr:row>
      <xdr:rowOff>36649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8648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2177</xdr:rowOff>
    </xdr:from>
    <xdr:to>
      <xdr:col>68</xdr:col>
      <xdr:colOff>152400</xdr:colOff>
      <xdr:row>61</xdr:row>
      <xdr:rowOff>36649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6062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162469</xdr:rowOff>
    </xdr:from>
    <xdr:to>
      <xdr:col>81</xdr:col>
      <xdr:colOff>95250</xdr:colOff>
      <xdr:row>61</xdr:row>
      <xdr:rowOff>92619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134546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2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133169</xdr:rowOff>
    </xdr:from>
    <xdr:to>
      <xdr:col>77</xdr:col>
      <xdr:colOff>95250</xdr:colOff>
      <xdr:row>61</xdr:row>
      <xdr:rowOff>63319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48096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06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148681</xdr:rowOff>
    </xdr:from>
    <xdr:to>
      <xdr:col>73</xdr:col>
      <xdr:colOff>44450</xdr:colOff>
      <xdr:row>61</xdr:row>
      <xdr:rowOff>78831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63608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157299</xdr:rowOff>
    </xdr:from>
    <xdr:to>
      <xdr:col>68</xdr:col>
      <xdr:colOff>203200</xdr:colOff>
      <xdr:row>61</xdr:row>
      <xdr:rowOff>87449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72226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37754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年度に借り入れた廃棄物処理中継施設に係る地方債の償還などが増加したことなどから、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令和元年度も広域ごみ処理施設建設事業に係る地方債の償還が増加する見込みであり、さらに実質公債費比率が上昇すると思われる。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このような現状を鑑み、特定財源の確保や財源的に有利な起債を活用、さらに公共施設の整備に係る基金を作るなど、より一層計画的な事業の実施を行い、実質公債費比率の上昇の抑制に努める。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165608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5604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98044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869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11176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8402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30480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大型事業であった青垣生涯学習センター建設事業の地方債の残高は減ってきたが、平成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年度は新たに清掃工場解体事業、道路新設改良事業、中学校給食施設建設等に伴う地方債の借入を行ったため、全体としては前年からほぼ横ばいの</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ポイント上昇という結果になった。</a:t>
          </a:r>
        </a:p>
        <a:p>
          <a:r>
            <a:rPr kumimoji="1" lang="ja-JP" altLang="en-US" sz="1300">
              <a:latin typeface="ＭＳ Ｐゴシック" panose="020B0600070205080204" pitchFamily="50" charset="-128"/>
              <a:ea typeface="ＭＳ Ｐゴシック" panose="020B0600070205080204" pitchFamily="50" charset="-128"/>
            </a:rPr>
            <a:t>　今後、治水対策事業や学校施設空調設備の設置に伴う地方債の活用等により将来負担比率の上昇が見込まれることから、税収の強化や特定財源の確保など、財政の健全化に取り組む必要がある。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69366</xdr:rowOff>
    </xdr:from>
    <xdr:to>
      <xdr:col>81</xdr:col>
      <xdr:colOff>44450</xdr:colOff>
      <xdr:row>18</xdr:row>
      <xdr:rowOff>110732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315546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165463</xdr:rowOff>
    </xdr:from>
    <xdr:to>
      <xdr:col>77</xdr:col>
      <xdr:colOff>44450</xdr:colOff>
      <xdr:row>18</xdr:row>
      <xdr:rowOff>69366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737213"/>
          <a:ext cx="889000" cy="4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165463</xdr:rowOff>
    </xdr:from>
    <xdr:to>
      <xdr:col>72</xdr:col>
      <xdr:colOff>203200</xdr:colOff>
      <xdr:row>16</xdr:row>
      <xdr:rowOff>19292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737213"/>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19292</xdr:rowOff>
    </xdr:from>
    <xdr:to>
      <xdr:col>68</xdr:col>
      <xdr:colOff>152400</xdr:colOff>
      <xdr:row>16</xdr:row>
      <xdr:rowOff>73297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762492"/>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59932</xdr:rowOff>
    </xdr:from>
    <xdr:to>
      <xdr:col>81</xdr:col>
      <xdr:colOff>95250</xdr:colOff>
      <xdr:row>18</xdr:row>
      <xdr:rowOff>161532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1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32009</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1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18566</xdr:rowOff>
    </xdr:from>
    <xdr:to>
      <xdr:col>77</xdr:col>
      <xdr:colOff>95250</xdr:colOff>
      <xdr:row>18</xdr:row>
      <xdr:rowOff>120166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1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104943</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19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114663</xdr:rowOff>
    </xdr:from>
    <xdr:to>
      <xdr:col>73</xdr:col>
      <xdr:colOff>44450</xdr:colOff>
      <xdr:row>16</xdr:row>
      <xdr:rowOff>44813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29590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7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139942</xdr:rowOff>
    </xdr:from>
    <xdr:to>
      <xdr:col>68</xdr:col>
      <xdr:colOff>203200</xdr:colOff>
      <xdr:row>16</xdr:row>
      <xdr:rowOff>70092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71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54869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79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22497</xdr:rowOff>
    </xdr:from>
    <xdr:to>
      <xdr:col>64</xdr:col>
      <xdr:colOff>152400</xdr:colOff>
      <xdr:row>16</xdr:row>
      <xdr:rowOff>124097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7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108874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85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31,967
31,732
21.09
12,041,934
11,382,886
645,602
7,111,037
12,976,457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時間外勤務の抑制や、定員適正化計画に基づく職員数の適正化に取り組んでいることから、前年度と同程度の水準となっている。　</a:t>
          </a:r>
        </a:p>
        <a:p>
          <a:r>
            <a:rPr kumimoji="1" lang="ja-JP" altLang="en-US" sz="1300">
              <a:latin typeface="ＭＳ Ｐゴシック" panose="020B0600070205080204" pitchFamily="50" charset="-128"/>
              <a:ea typeface="ＭＳ Ｐゴシック" panose="020B0600070205080204" pitchFamily="50" charset="-128"/>
            </a:rPr>
            <a:t>　今後も、業務改善による時間外勤務の抑制や、定員適正化計画を基に職員数の適正化を図ることで、人件費全体の抑制に努める。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67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史跡公園の開園に伴う指定管理料の増加が主な要因であり、前年度と比較し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類似団体と比較すると、賃金がやや高い傾向にあるが、需用費や役務費は低い傾向であり、消耗品や手数料についてはかなり抑えられていると分析できる。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今後も予算枠配分方式等の歳出を抑制する取組により、コストの削減に努める。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16</xdr:row>
      <xdr:rowOff>5080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02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15</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0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62230</xdr:rowOff>
    </xdr:from>
    <xdr:to>
      <xdr:col>69</xdr:col>
      <xdr:colOff>92075</xdr:colOff>
      <xdr:row>15</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3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80010</xdr:rowOff>
    </xdr:from>
    <xdr:to>
      <xdr:col>78</xdr:col>
      <xdr:colOff>120650</xdr:colOff>
      <xdr:row>16</xdr:row>
      <xdr:rowOff>10160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障害者自立支援給付事業、子ども等医療費助成事業、保育所等措置事業などの伸びにより、前年度に比べ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やや経費が抑えられているが、要因としては児童福祉費に係る経費が比較的抑えられていることによるものと分析できる。今後は少子高齢化等の社会情勢を鑑み、社会保障制度の拡充など、扶助費に係る経費は増加していくと見込まれる中、適正な支出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101600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77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76200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88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158750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前年度に比べると</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と大幅な低下になっているが、これは下水道事業が公営企業会計に移行したことに伴い、一般会計からの繰出金の性質別計上先が「繰出金」から「補助費等」に変わったこと及び維持補修費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今後も繰出金等の抑制に取り組み、一般会計の負担額を減らしていくように努める。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xdr:rowOff>
    </xdr:from>
    <xdr:to>
      <xdr:col>82</xdr:col>
      <xdr:colOff>107950</xdr:colOff>
      <xdr:row>59</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04375"/>
          <a:ext cx="838200" cy="6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22225</xdr:rowOff>
    </xdr:from>
    <xdr:to>
      <xdr:col>78</xdr:col>
      <xdr:colOff>69850</xdr:colOff>
      <xdr:row>59</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6632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58</xdr:row>
      <xdr:rowOff>22225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806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79375</xdr:rowOff>
    </xdr:from>
    <xdr:to>
      <xdr:col>69</xdr:col>
      <xdr:colOff>92075</xdr:colOff>
      <xdr:row>57</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52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123825</xdr:rowOff>
    </xdr:from>
    <xdr:to>
      <xdr:col>82</xdr:col>
      <xdr:colOff>158750</xdr:colOff>
      <xdr:row>56</xdr:row>
      <xdr:rowOff>53975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140352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142875</xdr:rowOff>
    </xdr:from>
    <xdr:to>
      <xdr:col>74</xdr:col>
      <xdr:colOff>31750</xdr:colOff>
      <xdr:row>58</xdr:row>
      <xdr:rowOff>73025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57802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28575</xdr:rowOff>
    </xdr:from>
    <xdr:to>
      <xdr:col>65</xdr:col>
      <xdr:colOff>53975</xdr:colOff>
      <xdr:row>57</xdr:row>
      <xdr:rowOff>130175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114952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前年度に比べると</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ポイントと大幅な上昇になっているが、これは下水道事業が公営企業会計に移行したことに伴い、普通会計からの繰出金の性質別計上先が「繰出金」から「補助費等」に変わったことによる。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今後も団体等に対する補助金や協議会等の負担金について、事業効果や目的、団体の状況等を精査し、内容の見直しや終期の設定、補助金の統合及び廃止・縮減に努める。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38</xdr:row>
      <xdr:rowOff>117856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95212"/>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51562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31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159004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14986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67056</xdr:rowOff>
    </xdr:from>
    <xdr:to>
      <xdr:col>82</xdr:col>
      <xdr:colOff>158750</xdr:colOff>
      <xdr:row>38</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39133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多額の借入を行った生涯学習センター建設事業（平成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年完成）の償還ピークは過ぎたが、大型事業の増加により比率は上昇傾向にある。</a:t>
          </a:r>
        </a:p>
        <a:p>
          <a:r>
            <a:rPr kumimoji="1" lang="ja-JP" altLang="en-US" sz="1300">
              <a:latin typeface="ＭＳ Ｐゴシック" panose="020B0600070205080204" pitchFamily="50" charset="-128"/>
              <a:ea typeface="ＭＳ Ｐゴシック" panose="020B0600070205080204" pitchFamily="50" charset="-128"/>
            </a:rPr>
            <a:t>　また、数年後には広域ごみ処理施設建設事業や道の駅建設工事、中学校給食施設建設、治水対策事業等の大型事業の償還が増えることから、今後比率の上昇を抑えるよう計画的な地方債の新規発行に努める。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3934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20320</xdr:rowOff>
    </xdr:from>
    <xdr:to>
      <xdr:col>19</xdr:col>
      <xdr:colOff>187325</xdr:colOff>
      <xdr:row>78</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9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78</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347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78</xdr:row>
      <xdr:rowOff>73661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477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公債費以外の経費については前年度と比較して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ポイント低下したものの、依然、類似団体を上回っている状態である。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今後は、より一層特定財源の確保や経費の削減に努め、財政の健全化を図っていく。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28702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5549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79</xdr:row>
      <xdr:rowOff>28702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404087"/>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78</xdr:row>
      <xdr:rowOff>30987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98932"/>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77</xdr:row>
      <xdr:rowOff>101854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298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131063</xdr:rowOff>
    </xdr:from>
    <xdr:to>
      <xdr:col>82</xdr:col>
      <xdr:colOff>158750</xdr:colOff>
      <xdr:row>79</xdr:row>
      <xdr:rowOff>61213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103140</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149352</xdr:rowOff>
    </xdr:from>
    <xdr:to>
      <xdr:col>78</xdr:col>
      <xdr:colOff>120650</xdr:colOff>
      <xdr:row>79</xdr:row>
      <xdr:rowOff>79502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64279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137431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84361</xdr:rowOff>
    </xdr:from>
    <xdr:to>
      <xdr:col>29</xdr:col>
      <xdr:colOff>127000</xdr:colOff>
      <xdr:row>17</xdr:row>
      <xdr:rowOff>109458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46636"/>
          <a:ext cx="647700" cy="25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104151</xdr:rowOff>
    </xdr:from>
    <xdr:to>
      <xdr:col>26</xdr:col>
      <xdr:colOff>50800</xdr:colOff>
      <xdr:row>17</xdr:row>
      <xdr:rowOff>109458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66426"/>
          <a:ext cx="698500" cy="5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104151</xdr:rowOff>
    </xdr:from>
    <xdr:to>
      <xdr:col>22</xdr:col>
      <xdr:colOff>114300</xdr:colOff>
      <xdr:row>17</xdr:row>
      <xdr:rowOff>108266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66426"/>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108266</xdr:rowOff>
    </xdr:from>
    <xdr:to>
      <xdr:col>18</xdr:col>
      <xdr:colOff>177800</xdr:colOff>
      <xdr:row>17</xdr:row>
      <xdr:rowOff>147242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70541"/>
          <a:ext cx="698500" cy="38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33561</xdr:rowOff>
    </xdr:from>
    <xdr:to>
      <xdr:col>29</xdr:col>
      <xdr:colOff>177800</xdr:colOff>
      <xdr:row>17</xdr:row>
      <xdr:rowOff>135161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9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50088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4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58658</xdr:rowOff>
    </xdr:from>
    <xdr:to>
      <xdr:col>26</xdr:col>
      <xdr:colOff>101600</xdr:colOff>
      <xdr:row>17</xdr:row>
      <xdr:rowOff>160258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170435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89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53351</xdr:rowOff>
    </xdr:from>
    <xdr:to>
      <xdr:col>22</xdr:col>
      <xdr:colOff>165100</xdr:colOff>
      <xdr:row>17</xdr:row>
      <xdr:rowOff>154951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1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165128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8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57466</xdr:rowOff>
    </xdr:from>
    <xdr:to>
      <xdr:col>19</xdr:col>
      <xdr:colOff>38100</xdr:colOff>
      <xdr:row>17</xdr:row>
      <xdr:rowOff>159066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19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169243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96442</xdr:rowOff>
    </xdr:from>
    <xdr:to>
      <xdr:col>15</xdr:col>
      <xdr:colOff>101600</xdr:colOff>
      <xdr:row>18</xdr:row>
      <xdr:rowOff>26592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58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11369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4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158972</xdr:rowOff>
    </xdr:from>
    <xdr:to>
      <xdr:col>29</xdr:col>
      <xdr:colOff>127000</xdr:colOff>
      <xdr:row>35</xdr:row>
      <xdr:rowOff>172002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769322"/>
          <a:ext cx="6477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158972</xdr:rowOff>
    </xdr:from>
    <xdr:to>
      <xdr:col>26</xdr:col>
      <xdr:colOff>50800</xdr:colOff>
      <xdr:row>35</xdr:row>
      <xdr:rowOff>248680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769322"/>
          <a:ext cx="698500" cy="89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248680</xdr:rowOff>
    </xdr:from>
    <xdr:to>
      <xdr:col>22</xdr:col>
      <xdr:colOff>114300</xdr:colOff>
      <xdr:row>35</xdr:row>
      <xdr:rowOff>325359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59030"/>
          <a:ext cx="698500" cy="76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325359</xdr:rowOff>
    </xdr:from>
    <xdr:to>
      <xdr:col>18</xdr:col>
      <xdr:colOff>177800</xdr:colOff>
      <xdr:row>35</xdr:row>
      <xdr:rowOff>331825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35709"/>
          <a:ext cx="698500" cy="6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121202</xdr:rowOff>
    </xdr:from>
    <xdr:to>
      <xdr:col>29</xdr:col>
      <xdr:colOff>177800</xdr:colOff>
      <xdr:row>35</xdr:row>
      <xdr:rowOff>222802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31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309179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7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108172</xdr:rowOff>
    </xdr:from>
    <xdr:to>
      <xdr:col>26</xdr:col>
      <xdr:colOff>101600</xdr:colOff>
      <xdr:row>35</xdr:row>
      <xdr:rowOff>209772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18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219949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8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197880</xdr:rowOff>
    </xdr:from>
    <xdr:to>
      <xdr:col>22</xdr:col>
      <xdr:colOff>165100</xdr:colOff>
      <xdr:row>35</xdr:row>
      <xdr:rowOff>299480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0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309657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274559</xdr:rowOff>
    </xdr:from>
    <xdr:to>
      <xdr:col>19</xdr:col>
      <xdr:colOff>38100</xdr:colOff>
      <xdr:row>36</xdr:row>
      <xdr:rowOff>33259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84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18036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281025</xdr:rowOff>
    </xdr:from>
    <xdr:to>
      <xdr:col>15</xdr:col>
      <xdr:colOff>101600</xdr:colOff>
      <xdr:row>36</xdr:row>
      <xdr:rowOff>39725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91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24502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31,967
31,732
21.09
12,041,934
11,382,886
645,602
7,111,037
12,976,457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156453</xdr:rowOff>
    </xdr:from>
    <xdr:to>
      <xdr:col>24</xdr:col>
      <xdr:colOff>63500</xdr:colOff>
      <xdr:row>35</xdr:row>
      <xdr:rowOff>169614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57203"/>
          <a:ext cx="8382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163850</xdr:rowOff>
    </xdr:from>
    <xdr:to>
      <xdr:col>19</xdr:col>
      <xdr:colOff>177800</xdr:colOff>
      <xdr:row>35</xdr:row>
      <xdr:rowOff>169614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64600"/>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156388</xdr:rowOff>
    </xdr:from>
    <xdr:to>
      <xdr:col>15</xdr:col>
      <xdr:colOff>50800</xdr:colOff>
      <xdr:row>35</xdr:row>
      <xdr:rowOff>163850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57138"/>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156388</xdr:rowOff>
    </xdr:from>
    <xdr:to>
      <xdr:col>10</xdr:col>
      <xdr:colOff>114300</xdr:colOff>
      <xdr:row>35</xdr:row>
      <xdr:rowOff>171279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57138"/>
          <a:ext cx="889000" cy="1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105653</xdr:rowOff>
    </xdr:from>
    <xdr:to>
      <xdr:col>24</xdr:col>
      <xdr:colOff>114300</xdr:colOff>
      <xdr:row>36</xdr:row>
      <xdr:rowOff>35803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0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128530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5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118814</xdr:rowOff>
    </xdr:from>
    <xdr:to>
      <xdr:col>20</xdr:col>
      <xdr:colOff>38100</xdr:colOff>
      <xdr:row>36</xdr:row>
      <xdr:rowOff>48964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65491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9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113050</xdr:rowOff>
    </xdr:from>
    <xdr:to>
      <xdr:col>15</xdr:col>
      <xdr:colOff>101600</xdr:colOff>
      <xdr:row>36</xdr:row>
      <xdr:rowOff>43200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59727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105588</xdr:rowOff>
    </xdr:from>
    <xdr:to>
      <xdr:col>10</xdr:col>
      <xdr:colOff>165100</xdr:colOff>
      <xdr:row>36</xdr:row>
      <xdr:rowOff>35738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0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52265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8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120479</xdr:rowOff>
    </xdr:from>
    <xdr:to>
      <xdr:col>6</xdr:col>
      <xdr:colOff>38100</xdr:colOff>
      <xdr:row>36</xdr:row>
      <xdr:rowOff>50629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41756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101746</xdr:rowOff>
    </xdr:from>
    <xdr:to>
      <xdr:col>24</xdr:col>
      <xdr:colOff>63500</xdr:colOff>
      <xdr:row>58</xdr:row>
      <xdr:rowOff>106562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45846"/>
          <a:ext cx="8382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89891</xdr:rowOff>
    </xdr:from>
    <xdr:to>
      <xdr:col>19</xdr:col>
      <xdr:colOff>177800</xdr:colOff>
      <xdr:row>58</xdr:row>
      <xdr:rowOff>106562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10033991"/>
          <a:ext cx="889000" cy="1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89891</xdr:rowOff>
    </xdr:from>
    <xdr:to>
      <xdr:col>15</xdr:col>
      <xdr:colOff>50800</xdr:colOff>
      <xdr:row>58</xdr:row>
      <xdr:rowOff>104998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33991"/>
          <a:ext cx="8890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104998</xdr:rowOff>
    </xdr:from>
    <xdr:to>
      <xdr:col>10</xdr:col>
      <xdr:colOff>114300</xdr:colOff>
      <xdr:row>58</xdr:row>
      <xdr:rowOff>122375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49098"/>
          <a:ext cx="889000" cy="1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50946</xdr:rowOff>
    </xdr:from>
    <xdr:to>
      <xdr:col>24</xdr:col>
      <xdr:colOff>114300</xdr:colOff>
      <xdr:row>58</xdr:row>
      <xdr:rowOff>152546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55762</xdr:rowOff>
    </xdr:from>
    <xdr:to>
      <xdr:col>20</xdr:col>
      <xdr:colOff>38100</xdr:colOff>
      <xdr:row>58</xdr:row>
      <xdr:rowOff>157362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148489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9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39091</xdr:rowOff>
    </xdr:from>
    <xdr:to>
      <xdr:col>15</xdr:col>
      <xdr:colOff>101600</xdr:colOff>
      <xdr:row>58</xdr:row>
      <xdr:rowOff>140691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131818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7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54198</xdr:rowOff>
    </xdr:from>
    <xdr:to>
      <xdr:col>10</xdr:col>
      <xdr:colOff>165100</xdr:colOff>
      <xdr:row>58</xdr:row>
      <xdr:rowOff>155798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146925</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71575</xdr:rowOff>
    </xdr:from>
    <xdr:to>
      <xdr:col>6</xdr:col>
      <xdr:colOff>38100</xdr:colOff>
      <xdr:row>59</xdr:row>
      <xdr:rowOff>1725</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1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164302</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0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54738</xdr:rowOff>
    </xdr:from>
    <xdr:to>
      <xdr:col>24</xdr:col>
      <xdr:colOff>63500</xdr:colOff>
      <xdr:row>78</xdr:row>
      <xdr:rowOff>100076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427838"/>
          <a:ext cx="838200" cy="4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40182</xdr:rowOff>
    </xdr:from>
    <xdr:to>
      <xdr:col>19</xdr:col>
      <xdr:colOff>177800</xdr:colOff>
      <xdr:row>78</xdr:row>
      <xdr:rowOff>54738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13282"/>
          <a:ext cx="889000" cy="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5511</xdr:rowOff>
    </xdr:from>
    <xdr:to>
      <xdr:col>15</xdr:col>
      <xdr:colOff>50800</xdr:colOff>
      <xdr:row>78</xdr:row>
      <xdr:rowOff>40182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78611"/>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5511</xdr:rowOff>
    </xdr:from>
    <xdr:to>
      <xdr:col>10</xdr:col>
      <xdr:colOff>114300</xdr:colOff>
      <xdr:row>78</xdr:row>
      <xdr:rowOff>43687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378611"/>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49276</xdr:rowOff>
    </xdr:from>
    <xdr:to>
      <xdr:col>24</xdr:col>
      <xdr:colOff>114300</xdr:colOff>
      <xdr:row>78</xdr:row>
      <xdr:rowOff>150876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135653</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3938</xdr:rowOff>
    </xdr:from>
    <xdr:to>
      <xdr:col>20</xdr:col>
      <xdr:colOff>38100</xdr:colOff>
      <xdr:row>78</xdr:row>
      <xdr:rowOff>105538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96665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46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160832</xdr:rowOff>
    </xdr:from>
    <xdr:to>
      <xdr:col>15</xdr:col>
      <xdr:colOff>101600</xdr:colOff>
      <xdr:row>78</xdr:row>
      <xdr:rowOff>90982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82109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4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126161</xdr:rowOff>
    </xdr:from>
    <xdr:to>
      <xdr:col>10</xdr:col>
      <xdr:colOff>165100</xdr:colOff>
      <xdr:row>78</xdr:row>
      <xdr:rowOff>56311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47438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4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164337</xdr:rowOff>
    </xdr:from>
    <xdr:to>
      <xdr:col>6</xdr:col>
      <xdr:colOff>38100</xdr:colOff>
      <xdr:row>78</xdr:row>
      <xdr:rowOff>94487</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85614</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104096</xdr:rowOff>
    </xdr:from>
    <xdr:to>
      <xdr:col>24</xdr:col>
      <xdr:colOff>63500</xdr:colOff>
      <xdr:row>96</xdr:row>
      <xdr:rowOff>115945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563296"/>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115945</xdr:rowOff>
    </xdr:from>
    <xdr:to>
      <xdr:col>19</xdr:col>
      <xdr:colOff>177800</xdr:colOff>
      <xdr:row>96</xdr:row>
      <xdr:rowOff>137871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75145"/>
          <a:ext cx="889000" cy="2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137871</xdr:rowOff>
    </xdr:from>
    <xdr:to>
      <xdr:col>15</xdr:col>
      <xdr:colOff>50800</xdr:colOff>
      <xdr:row>97</xdr:row>
      <xdr:rowOff>47192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97071"/>
          <a:ext cx="889000" cy="8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47192</xdr:rowOff>
    </xdr:from>
    <xdr:to>
      <xdr:col>10</xdr:col>
      <xdr:colOff>114300</xdr:colOff>
      <xdr:row>97</xdr:row>
      <xdr:rowOff>101867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77842"/>
          <a:ext cx="889000" cy="5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53296</xdr:rowOff>
    </xdr:from>
    <xdr:to>
      <xdr:col>24</xdr:col>
      <xdr:colOff>114300</xdr:colOff>
      <xdr:row>96</xdr:row>
      <xdr:rowOff>154896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31723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65145</xdr:rowOff>
    </xdr:from>
    <xdr:to>
      <xdr:col>20</xdr:col>
      <xdr:colOff>38100</xdr:colOff>
      <xdr:row>96</xdr:row>
      <xdr:rowOff>166745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157872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1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87071</xdr:rowOff>
    </xdr:from>
    <xdr:to>
      <xdr:col>15</xdr:col>
      <xdr:colOff>101600</xdr:colOff>
      <xdr:row>97</xdr:row>
      <xdr:rowOff>17221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8348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167842</xdr:rowOff>
    </xdr:from>
    <xdr:to>
      <xdr:col>10</xdr:col>
      <xdr:colOff>165100</xdr:colOff>
      <xdr:row>97</xdr:row>
      <xdr:rowOff>97992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2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89119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1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51067</xdr:rowOff>
    </xdr:from>
    <xdr:to>
      <xdr:col>6</xdr:col>
      <xdr:colOff>38100</xdr:colOff>
      <xdr:row>97</xdr:row>
      <xdr:rowOff>152667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8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143794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7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38430</xdr:rowOff>
    </xdr:from>
    <xdr:to>
      <xdr:col>55</xdr:col>
      <xdr:colOff>0</xdr:colOff>
      <xdr:row>35</xdr:row>
      <xdr:rowOff>119474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039180"/>
          <a:ext cx="838200" cy="8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38430</xdr:rowOff>
    </xdr:from>
    <xdr:to>
      <xdr:col>50</xdr:col>
      <xdr:colOff>114300</xdr:colOff>
      <xdr:row>35</xdr:row>
      <xdr:rowOff>84705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039180"/>
          <a:ext cx="889000" cy="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84705</xdr:rowOff>
    </xdr:from>
    <xdr:to>
      <xdr:col>45</xdr:col>
      <xdr:colOff>177800</xdr:colOff>
      <xdr:row>36</xdr:row>
      <xdr:rowOff>105312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085455"/>
          <a:ext cx="889000" cy="19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105312</xdr:rowOff>
    </xdr:from>
    <xdr:to>
      <xdr:col>41</xdr:col>
      <xdr:colOff>50800</xdr:colOff>
      <xdr:row>37</xdr:row>
      <xdr:rowOff>54149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77512"/>
          <a:ext cx="88900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68674</xdr:rowOff>
    </xdr:from>
    <xdr:to>
      <xdr:col>55</xdr:col>
      <xdr:colOff>50800</xdr:colOff>
      <xdr:row>35</xdr:row>
      <xdr:rowOff>170274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91551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2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159080</xdr:rowOff>
    </xdr:from>
    <xdr:to>
      <xdr:col>50</xdr:col>
      <xdr:colOff>165100</xdr:colOff>
      <xdr:row>35</xdr:row>
      <xdr:rowOff>89230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9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105757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7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33905</xdr:rowOff>
    </xdr:from>
    <xdr:to>
      <xdr:col>46</xdr:col>
      <xdr:colOff>38100</xdr:colOff>
      <xdr:row>35</xdr:row>
      <xdr:rowOff>135505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3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152032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80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54512</xdr:rowOff>
    </xdr:from>
    <xdr:to>
      <xdr:col>41</xdr:col>
      <xdr:colOff>101600</xdr:colOff>
      <xdr:row>36</xdr:row>
      <xdr:rowOff>156112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00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3349</xdr:rowOff>
    </xdr:from>
    <xdr:to>
      <xdr:col>36</xdr:col>
      <xdr:colOff>165100</xdr:colOff>
      <xdr:row>37</xdr:row>
      <xdr:rowOff>104949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96076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3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126433</xdr:rowOff>
    </xdr:from>
    <xdr:to>
      <xdr:col>55</xdr:col>
      <xdr:colOff>0</xdr:colOff>
      <xdr:row>57</xdr:row>
      <xdr:rowOff>102118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556183"/>
          <a:ext cx="838200" cy="3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126433</xdr:rowOff>
    </xdr:from>
    <xdr:to>
      <xdr:col>50</xdr:col>
      <xdr:colOff>114300</xdr:colOff>
      <xdr:row>57</xdr:row>
      <xdr:rowOff>130571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556183"/>
          <a:ext cx="889000" cy="34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164282</xdr:rowOff>
    </xdr:from>
    <xdr:to>
      <xdr:col>45</xdr:col>
      <xdr:colOff>177800</xdr:colOff>
      <xdr:row>57</xdr:row>
      <xdr:rowOff>130571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765482"/>
          <a:ext cx="889000" cy="13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164282</xdr:rowOff>
    </xdr:from>
    <xdr:to>
      <xdr:col>41</xdr:col>
      <xdr:colOff>50800</xdr:colOff>
      <xdr:row>57</xdr:row>
      <xdr:rowOff>118059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765482"/>
          <a:ext cx="889000" cy="12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51318</xdr:rowOff>
    </xdr:from>
    <xdr:to>
      <xdr:col>55</xdr:col>
      <xdr:colOff>50800</xdr:colOff>
      <xdr:row>57</xdr:row>
      <xdr:rowOff>152918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2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29745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0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75633</xdr:rowOff>
    </xdr:from>
    <xdr:to>
      <xdr:col>50</xdr:col>
      <xdr:colOff>165100</xdr:colOff>
      <xdr:row>56</xdr:row>
      <xdr:rowOff>5783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22310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28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79771</xdr:rowOff>
    </xdr:from>
    <xdr:to>
      <xdr:col>46</xdr:col>
      <xdr:colOff>38100</xdr:colOff>
      <xdr:row>58</xdr:row>
      <xdr:rowOff>9921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4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113482</xdr:rowOff>
    </xdr:from>
    <xdr:to>
      <xdr:col>41</xdr:col>
      <xdr:colOff>101600</xdr:colOff>
      <xdr:row>57</xdr:row>
      <xdr:rowOff>43632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1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60159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4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67259</xdr:rowOff>
    </xdr:from>
    <xdr:to>
      <xdr:col>36</xdr:col>
      <xdr:colOff>165100</xdr:colOff>
      <xdr:row>57</xdr:row>
      <xdr:rowOff>168859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159986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107358</xdr:rowOff>
    </xdr:from>
    <xdr:to>
      <xdr:col>55</xdr:col>
      <xdr:colOff>0</xdr:colOff>
      <xdr:row>79</xdr:row>
      <xdr:rowOff>1158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137558"/>
          <a:ext cx="838200" cy="40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107358</xdr:rowOff>
    </xdr:from>
    <xdr:to>
      <xdr:col>50</xdr:col>
      <xdr:colOff>114300</xdr:colOff>
      <xdr:row>79</xdr:row>
      <xdr:rowOff>50481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137558"/>
          <a:ext cx="889000" cy="45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65590</xdr:rowOff>
    </xdr:from>
    <xdr:to>
      <xdr:col>45</xdr:col>
      <xdr:colOff>177800</xdr:colOff>
      <xdr:row>79</xdr:row>
      <xdr:rowOff>50481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267240"/>
          <a:ext cx="889000" cy="32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65590</xdr:rowOff>
    </xdr:from>
    <xdr:to>
      <xdr:col>41</xdr:col>
      <xdr:colOff>50800</xdr:colOff>
      <xdr:row>78</xdr:row>
      <xdr:rowOff>145893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267240"/>
          <a:ext cx="889000" cy="25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121808</xdr:rowOff>
    </xdr:from>
    <xdr:to>
      <xdr:col>55</xdr:col>
      <xdr:colOff>50800</xdr:colOff>
      <xdr:row>79</xdr:row>
      <xdr:rowOff>51958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36735</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56558</xdr:rowOff>
    </xdr:from>
    <xdr:to>
      <xdr:col>50</xdr:col>
      <xdr:colOff>165100</xdr:colOff>
      <xdr:row>76</xdr:row>
      <xdr:rowOff>158158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0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3236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86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171131</xdr:rowOff>
    </xdr:from>
    <xdr:to>
      <xdr:col>46</xdr:col>
      <xdr:colOff>38100</xdr:colOff>
      <xdr:row>79</xdr:row>
      <xdr:rowOff>101281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92408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3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14790</xdr:rowOff>
    </xdr:from>
    <xdr:to>
      <xdr:col>41</xdr:col>
      <xdr:colOff>101600</xdr:colOff>
      <xdr:row>77</xdr:row>
      <xdr:rowOff>116390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132917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99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95093</xdr:rowOff>
    </xdr:from>
    <xdr:to>
      <xdr:col>36</xdr:col>
      <xdr:colOff>165100</xdr:colOff>
      <xdr:row>79</xdr:row>
      <xdr:rowOff>25243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16370</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56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45428</xdr:rowOff>
    </xdr:from>
    <xdr:to>
      <xdr:col>55</xdr:col>
      <xdr:colOff>0</xdr:colOff>
      <xdr:row>97</xdr:row>
      <xdr:rowOff>97320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676078"/>
          <a:ext cx="8382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45428</xdr:rowOff>
    </xdr:from>
    <xdr:to>
      <xdr:col>50</xdr:col>
      <xdr:colOff>114300</xdr:colOff>
      <xdr:row>98</xdr:row>
      <xdr:rowOff>13551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676078"/>
          <a:ext cx="889000" cy="1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13551</xdr:rowOff>
    </xdr:from>
    <xdr:to>
      <xdr:col>45</xdr:col>
      <xdr:colOff>177800</xdr:colOff>
      <xdr:row>98</xdr:row>
      <xdr:rowOff>104560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815651"/>
          <a:ext cx="889000" cy="9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104560</xdr:rowOff>
    </xdr:from>
    <xdr:to>
      <xdr:col>41</xdr:col>
      <xdr:colOff>50800</xdr:colOff>
      <xdr:row>98</xdr:row>
      <xdr:rowOff>114185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906660"/>
          <a:ext cx="889000" cy="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46520</xdr:rowOff>
    </xdr:from>
    <xdr:to>
      <xdr:col>55</xdr:col>
      <xdr:colOff>50800</xdr:colOff>
      <xdr:row>97</xdr:row>
      <xdr:rowOff>148120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24947</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5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166078</xdr:rowOff>
    </xdr:from>
    <xdr:to>
      <xdr:col>50</xdr:col>
      <xdr:colOff>165100</xdr:colOff>
      <xdr:row>97</xdr:row>
      <xdr:rowOff>96228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112755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4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134201</xdr:rowOff>
    </xdr:from>
    <xdr:to>
      <xdr:col>46</xdr:col>
      <xdr:colOff>38100</xdr:colOff>
      <xdr:row>98</xdr:row>
      <xdr:rowOff>64351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55478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5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53760</xdr:rowOff>
    </xdr:from>
    <xdr:to>
      <xdr:col>41</xdr:col>
      <xdr:colOff>101600</xdr:colOff>
      <xdr:row>98</xdr:row>
      <xdr:rowOff>155360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146487</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69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63385</xdr:rowOff>
    </xdr:from>
    <xdr:to>
      <xdr:col>36</xdr:col>
      <xdr:colOff>165100</xdr:colOff>
      <xdr:row>98</xdr:row>
      <xdr:rowOff>164985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156112</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37428" y="1695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79235</xdr:rowOff>
    </xdr:from>
    <xdr:to>
      <xdr:col>85</xdr:col>
      <xdr:colOff>127000</xdr:colOff>
      <xdr:row>76</xdr:row>
      <xdr:rowOff>91390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09435"/>
          <a:ext cx="8382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79414</xdr:rowOff>
    </xdr:from>
    <xdr:to>
      <xdr:col>81</xdr:col>
      <xdr:colOff>50800</xdr:colOff>
      <xdr:row>76</xdr:row>
      <xdr:rowOff>91390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109614"/>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79414</xdr:rowOff>
    </xdr:from>
    <xdr:to>
      <xdr:col>76</xdr:col>
      <xdr:colOff>114300</xdr:colOff>
      <xdr:row>76</xdr:row>
      <xdr:rowOff>85434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109614"/>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54063</xdr:rowOff>
    </xdr:from>
    <xdr:to>
      <xdr:col>71</xdr:col>
      <xdr:colOff>177800</xdr:colOff>
      <xdr:row>76</xdr:row>
      <xdr:rowOff>85434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084263"/>
          <a:ext cx="889000" cy="3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28435</xdr:rowOff>
    </xdr:from>
    <xdr:to>
      <xdr:col>85</xdr:col>
      <xdr:colOff>177800</xdr:colOff>
      <xdr:row>76</xdr:row>
      <xdr:rowOff>130035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51312</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91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40590</xdr:rowOff>
    </xdr:from>
    <xdr:to>
      <xdr:col>81</xdr:col>
      <xdr:colOff>101600</xdr:colOff>
      <xdr:row>76</xdr:row>
      <xdr:rowOff>142190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7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158716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8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28614</xdr:rowOff>
    </xdr:from>
    <xdr:to>
      <xdr:col>76</xdr:col>
      <xdr:colOff>165100</xdr:colOff>
      <xdr:row>76</xdr:row>
      <xdr:rowOff>130214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146740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8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34634</xdr:rowOff>
    </xdr:from>
    <xdr:to>
      <xdr:col>72</xdr:col>
      <xdr:colOff>38100</xdr:colOff>
      <xdr:row>76</xdr:row>
      <xdr:rowOff>136234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152760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84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3263</xdr:rowOff>
    </xdr:from>
    <xdr:to>
      <xdr:col>67</xdr:col>
      <xdr:colOff>101600</xdr:colOff>
      <xdr:row>76</xdr:row>
      <xdr:rowOff>104863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121391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8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12164</xdr:rowOff>
    </xdr:from>
    <xdr:to>
      <xdr:col>85</xdr:col>
      <xdr:colOff>127000</xdr:colOff>
      <xdr:row>99</xdr:row>
      <xdr:rowOff>29361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985714"/>
          <a:ext cx="838200" cy="1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12164</xdr:rowOff>
    </xdr:from>
    <xdr:to>
      <xdr:col>81</xdr:col>
      <xdr:colOff>50800</xdr:colOff>
      <xdr:row>99</xdr:row>
      <xdr:rowOff>40215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985714"/>
          <a:ext cx="889000" cy="2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26381</xdr:rowOff>
    </xdr:from>
    <xdr:to>
      <xdr:col>76</xdr:col>
      <xdr:colOff>114300</xdr:colOff>
      <xdr:row>99</xdr:row>
      <xdr:rowOff>40215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999931"/>
          <a:ext cx="8890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26068</xdr:rowOff>
    </xdr:from>
    <xdr:to>
      <xdr:col>71</xdr:col>
      <xdr:colOff>177800</xdr:colOff>
      <xdr:row>99</xdr:row>
      <xdr:rowOff>26381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999618"/>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150011</xdr:rowOff>
    </xdr:from>
    <xdr:to>
      <xdr:col>85</xdr:col>
      <xdr:colOff>177800</xdr:colOff>
      <xdr:row>99</xdr:row>
      <xdr:rowOff>80161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132814</xdr:rowOff>
    </xdr:from>
    <xdr:to>
      <xdr:col>81</xdr:col>
      <xdr:colOff>101600</xdr:colOff>
      <xdr:row>99</xdr:row>
      <xdr:rowOff>62964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3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79491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71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160865</xdr:rowOff>
    </xdr:from>
    <xdr:to>
      <xdr:col>76</xdr:col>
      <xdr:colOff>165100</xdr:colOff>
      <xdr:row>99</xdr:row>
      <xdr:rowOff>91015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82142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5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147031</xdr:rowOff>
    </xdr:from>
    <xdr:to>
      <xdr:col>72</xdr:col>
      <xdr:colOff>38100</xdr:colOff>
      <xdr:row>99</xdr:row>
      <xdr:rowOff>77181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4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68308</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4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146718</xdr:rowOff>
    </xdr:from>
    <xdr:to>
      <xdr:col>67</xdr:col>
      <xdr:colOff>101600</xdr:colOff>
      <xdr:row>99</xdr:row>
      <xdr:rowOff>76868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67995</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42407</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557507"/>
          <a:ext cx="838200" cy="9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163057</xdr:rowOff>
    </xdr:from>
    <xdr:to>
      <xdr:col>116</xdr:col>
      <xdr:colOff>114300</xdr:colOff>
      <xdr:row>38</xdr:row>
      <xdr:rowOff>93207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134261</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47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138054</xdr:rowOff>
    </xdr:from>
    <xdr:to>
      <xdr:col>116</xdr:col>
      <xdr:colOff>63500</xdr:colOff>
      <xdr:row>58</xdr:row>
      <xdr:rowOff>138785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082154"/>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137368</xdr:rowOff>
    </xdr:from>
    <xdr:to>
      <xdr:col>111</xdr:col>
      <xdr:colOff>177800</xdr:colOff>
      <xdr:row>58</xdr:row>
      <xdr:rowOff>138785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81468"/>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137368</xdr:rowOff>
    </xdr:from>
    <xdr:to>
      <xdr:col>107</xdr:col>
      <xdr:colOff>50800</xdr:colOff>
      <xdr:row>58</xdr:row>
      <xdr:rowOff>138419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81468"/>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138146</xdr:rowOff>
    </xdr:from>
    <xdr:to>
      <xdr:col>102</xdr:col>
      <xdr:colOff>114300</xdr:colOff>
      <xdr:row>58</xdr:row>
      <xdr:rowOff>138419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82246"/>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87254</xdr:rowOff>
    </xdr:from>
    <xdr:to>
      <xdr:col>116</xdr:col>
      <xdr:colOff>114300</xdr:colOff>
      <xdr:row>59</xdr:row>
      <xdr:rowOff>17404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313932"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8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87985</xdr:rowOff>
    </xdr:from>
    <xdr:to>
      <xdr:col>112</xdr:col>
      <xdr:colOff>38100</xdr:colOff>
      <xdr:row>59</xdr:row>
      <xdr:rowOff>18135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9262</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66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86568</xdr:rowOff>
    </xdr:from>
    <xdr:to>
      <xdr:col>107</xdr:col>
      <xdr:colOff>101600</xdr:colOff>
      <xdr:row>59</xdr:row>
      <xdr:rowOff>16718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7845</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77333" y="10123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87619</xdr:rowOff>
    </xdr:from>
    <xdr:to>
      <xdr:col>102</xdr:col>
      <xdr:colOff>165100</xdr:colOff>
      <xdr:row>59</xdr:row>
      <xdr:rowOff>17769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8896</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88333" y="10124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87346</xdr:rowOff>
    </xdr:from>
    <xdr:to>
      <xdr:col>98</xdr:col>
      <xdr:colOff>38100</xdr:colOff>
      <xdr:row>59</xdr:row>
      <xdr:rowOff>17496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3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8623</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99333" y="10124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51918</xdr:rowOff>
    </xdr:from>
    <xdr:to>
      <xdr:col>116</xdr:col>
      <xdr:colOff>63500</xdr:colOff>
      <xdr:row>76</xdr:row>
      <xdr:rowOff>114424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567768"/>
          <a:ext cx="838200" cy="57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51918</xdr:rowOff>
    </xdr:from>
    <xdr:to>
      <xdr:col>111</xdr:col>
      <xdr:colOff>177800</xdr:colOff>
      <xdr:row>73</xdr:row>
      <xdr:rowOff>127519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567768"/>
          <a:ext cx="889000" cy="7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127519</xdr:rowOff>
    </xdr:from>
    <xdr:to>
      <xdr:col>107</xdr:col>
      <xdr:colOff>50800</xdr:colOff>
      <xdr:row>74</xdr:row>
      <xdr:rowOff>49697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643369"/>
          <a:ext cx="889000" cy="9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49697</xdr:rowOff>
    </xdr:from>
    <xdr:to>
      <xdr:col>102</xdr:col>
      <xdr:colOff>114300</xdr:colOff>
      <xdr:row>74</xdr:row>
      <xdr:rowOff>141822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736997"/>
          <a:ext cx="889000" cy="9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63624</xdr:rowOff>
    </xdr:from>
    <xdr:to>
      <xdr:col>116</xdr:col>
      <xdr:colOff>114300</xdr:colOff>
      <xdr:row>76</xdr:row>
      <xdr:rowOff>165224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9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42051</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7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1118</xdr:rowOff>
    </xdr:from>
    <xdr:to>
      <xdr:col>112</xdr:col>
      <xdr:colOff>38100</xdr:colOff>
      <xdr:row>73</xdr:row>
      <xdr:rowOff>102718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5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119245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2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76719</xdr:rowOff>
    </xdr:from>
    <xdr:to>
      <xdr:col>107</xdr:col>
      <xdr:colOff>101600</xdr:colOff>
      <xdr:row>74</xdr:row>
      <xdr:rowOff>6869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5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23396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36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170347</xdr:rowOff>
    </xdr:from>
    <xdr:to>
      <xdr:col>102</xdr:col>
      <xdr:colOff>165100</xdr:colOff>
      <xdr:row>74</xdr:row>
      <xdr:rowOff>100497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6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117024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4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91022</xdr:rowOff>
    </xdr:from>
    <xdr:to>
      <xdr:col>98</xdr:col>
      <xdr:colOff>38100</xdr:colOff>
      <xdr:row>75</xdr:row>
      <xdr:rowOff>21172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7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37699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が公営企業会計に移行したことに伴い、一般会計からの繰出金の性質別計上先が「繰出金」から「補助費等」に変わったにもかかわらず、前年度と比較して補助費等が減少しているのは、やまと広域環境衛生事務組合への負担金が前年度にくらべて△</a:t>
          </a:r>
          <a:r>
            <a:rPr kumimoji="1" lang="en-US" altLang="ja-JP" sz="1300">
              <a:latin typeface="ＭＳ Ｐゴシック" panose="020B0600070205080204" pitchFamily="50" charset="-128"/>
              <a:ea typeface="ＭＳ Ｐゴシック" panose="020B0600070205080204" pitchFamily="50" charset="-128"/>
            </a:rPr>
            <a:t>841,240</a:t>
          </a:r>
          <a:r>
            <a:rPr kumimoji="1" lang="ja-JP" altLang="en-US" sz="1300">
              <a:latin typeface="ＭＳ Ｐゴシック" panose="020B0600070205080204" pitchFamily="50" charset="-128"/>
              <a:ea typeface="ＭＳ Ｐゴシック" panose="020B0600070205080204" pitchFamily="50" charset="-128"/>
            </a:rPr>
            <a:t>千円となったからである。これは平成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年度までは、広域ごみ処理施設建設をしていたことに伴い負担金の額が大きかったことによる。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普通建設事業が前年度と比較して大きく減少しているのは、唐古・鍵遺跡史跡公園整備事業や交流促進施設（道の駅）整備事業等が平成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年度に完了したことによる。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人件費、扶助費、公債費などの義務的経費は緩やかながら増加傾向にあり、近年の社会情勢、普通建設事業の増に伴う地方債の増から今後も増加していく見込みである。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このような状況を鑑み、普通建設事業についてはより計画的に実行できるよう、公共施設の整備基金を作るなどの取組を行い、公債費を抑制し、財政の健全化を図っていく。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31,967
31,732
21.09
12,041,934
11,382,886
645,602
7,111,037
12,976,457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109601</xdr:rowOff>
    </xdr:from>
    <xdr:to>
      <xdr:col>24</xdr:col>
      <xdr:colOff>63500</xdr:colOff>
      <xdr:row>34</xdr:row>
      <xdr:rowOff>164465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38901"/>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154178</xdr:rowOff>
    </xdr:from>
    <xdr:to>
      <xdr:col>19</xdr:col>
      <xdr:colOff>177800</xdr:colOff>
      <xdr:row>34</xdr:row>
      <xdr:rowOff>164465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8347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101600</xdr:rowOff>
    </xdr:from>
    <xdr:to>
      <xdr:col>15</xdr:col>
      <xdr:colOff>50800</xdr:colOff>
      <xdr:row>34</xdr:row>
      <xdr:rowOff>154178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3090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98552</xdr:rowOff>
    </xdr:from>
    <xdr:to>
      <xdr:col>10</xdr:col>
      <xdr:colOff>114300</xdr:colOff>
      <xdr:row>34</xdr:row>
      <xdr:rowOff>101600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278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58801</xdr:rowOff>
    </xdr:from>
    <xdr:to>
      <xdr:col>24</xdr:col>
      <xdr:colOff>114300</xdr:colOff>
      <xdr:row>34</xdr:row>
      <xdr:rowOff>160401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81678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113665</xdr:rowOff>
    </xdr:from>
    <xdr:to>
      <xdr:col>20</xdr:col>
      <xdr:colOff>38100</xdr:colOff>
      <xdr:row>35</xdr:row>
      <xdr:rowOff>43815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60342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103378</xdr:rowOff>
    </xdr:from>
    <xdr:to>
      <xdr:col>15</xdr:col>
      <xdr:colOff>101600</xdr:colOff>
      <xdr:row>35</xdr:row>
      <xdr:rowOff>33528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50055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0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50800</xdr:rowOff>
    </xdr:from>
    <xdr:to>
      <xdr:col>10</xdr:col>
      <xdr:colOff>165100</xdr:colOff>
      <xdr:row>34</xdr:row>
      <xdr:rowOff>152400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168927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47752</xdr:rowOff>
    </xdr:from>
    <xdr:to>
      <xdr:col>6</xdr:col>
      <xdr:colOff>38100</xdr:colOff>
      <xdr:row>34</xdr:row>
      <xdr:rowOff>149352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140479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150118</xdr:rowOff>
    </xdr:from>
    <xdr:to>
      <xdr:col>24</xdr:col>
      <xdr:colOff>63500</xdr:colOff>
      <xdr:row>58</xdr:row>
      <xdr:rowOff>162375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94218"/>
          <a:ext cx="838200" cy="1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150118</xdr:rowOff>
    </xdr:from>
    <xdr:to>
      <xdr:col>19</xdr:col>
      <xdr:colOff>177800</xdr:colOff>
      <xdr:row>58</xdr:row>
      <xdr:rowOff>165550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94218"/>
          <a:ext cx="8890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158285</xdr:rowOff>
    </xdr:from>
    <xdr:to>
      <xdr:col>15</xdr:col>
      <xdr:colOff>50800</xdr:colOff>
      <xdr:row>58</xdr:row>
      <xdr:rowOff>165550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102385"/>
          <a:ext cx="889000" cy="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158285</xdr:rowOff>
    </xdr:from>
    <xdr:to>
      <xdr:col>10</xdr:col>
      <xdr:colOff>114300</xdr:colOff>
      <xdr:row>58</xdr:row>
      <xdr:rowOff>159221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02385"/>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111575</xdr:rowOff>
    </xdr:from>
    <xdr:to>
      <xdr:col>24</xdr:col>
      <xdr:colOff>114300</xdr:colOff>
      <xdr:row>59</xdr:row>
      <xdr:rowOff>41725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99318</xdr:rowOff>
    </xdr:from>
    <xdr:to>
      <xdr:col>20</xdr:col>
      <xdr:colOff>38100</xdr:colOff>
      <xdr:row>59</xdr:row>
      <xdr:rowOff>29468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4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20595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114750</xdr:rowOff>
    </xdr:from>
    <xdr:to>
      <xdr:col>15</xdr:col>
      <xdr:colOff>101600</xdr:colOff>
      <xdr:row>59</xdr:row>
      <xdr:rowOff>44900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36027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5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107485</xdr:rowOff>
    </xdr:from>
    <xdr:to>
      <xdr:col>10</xdr:col>
      <xdr:colOff>165100</xdr:colOff>
      <xdr:row>59</xdr:row>
      <xdr:rowOff>37635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28762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108421</xdr:rowOff>
    </xdr:from>
    <xdr:to>
      <xdr:col>6</xdr:col>
      <xdr:colOff>38100</xdr:colOff>
      <xdr:row>59</xdr:row>
      <xdr:rowOff>38571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5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29698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155897</xdr:rowOff>
    </xdr:from>
    <xdr:to>
      <xdr:col>24</xdr:col>
      <xdr:colOff>63500</xdr:colOff>
      <xdr:row>78</xdr:row>
      <xdr:rowOff>25051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57547"/>
          <a:ext cx="838200" cy="4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25051</xdr:rowOff>
    </xdr:from>
    <xdr:to>
      <xdr:col>19</xdr:col>
      <xdr:colOff>177800</xdr:colOff>
      <xdr:row>78</xdr:row>
      <xdr:rowOff>57164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98151"/>
          <a:ext cx="8890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54181</xdr:rowOff>
    </xdr:from>
    <xdr:to>
      <xdr:col>15</xdr:col>
      <xdr:colOff>50800</xdr:colOff>
      <xdr:row>78</xdr:row>
      <xdr:rowOff>57164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27281"/>
          <a:ext cx="88900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54181</xdr:rowOff>
    </xdr:from>
    <xdr:to>
      <xdr:col>10</xdr:col>
      <xdr:colOff>114300</xdr:colOff>
      <xdr:row>78</xdr:row>
      <xdr:rowOff>66385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27281"/>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105097</xdr:rowOff>
    </xdr:from>
    <xdr:to>
      <xdr:col>24</xdr:col>
      <xdr:colOff>114300</xdr:colOff>
      <xdr:row>78</xdr:row>
      <xdr:rowOff>35247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0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83524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8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145701</xdr:rowOff>
    </xdr:from>
    <xdr:to>
      <xdr:col>20</xdr:col>
      <xdr:colOff>38100</xdr:colOff>
      <xdr:row>78</xdr:row>
      <xdr:rowOff>75851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66978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6364</xdr:rowOff>
    </xdr:from>
    <xdr:to>
      <xdr:col>15</xdr:col>
      <xdr:colOff>101600</xdr:colOff>
      <xdr:row>78</xdr:row>
      <xdr:rowOff>107964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99091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7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3381</xdr:rowOff>
    </xdr:from>
    <xdr:to>
      <xdr:col>10</xdr:col>
      <xdr:colOff>165100</xdr:colOff>
      <xdr:row>78</xdr:row>
      <xdr:rowOff>104981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7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96108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6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15585</xdr:rowOff>
    </xdr:from>
    <xdr:to>
      <xdr:col>6</xdr:col>
      <xdr:colOff>38100</xdr:colOff>
      <xdr:row>78</xdr:row>
      <xdr:rowOff>117185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108312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8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11374</xdr:rowOff>
    </xdr:from>
    <xdr:to>
      <xdr:col>24</xdr:col>
      <xdr:colOff>63500</xdr:colOff>
      <xdr:row>97</xdr:row>
      <xdr:rowOff>126637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299124"/>
          <a:ext cx="838200" cy="45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11374</xdr:rowOff>
    </xdr:from>
    <xdr:to>
      <xdr:col>19</xdr:col>
      <xdr:colOff>177800</xdr:colOff>
      <xdr:row>95</xdr:row>
      <xdr:rowOff>83138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299124"/>
          <a:ext cx="889000" cy="7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130687</xdr:rowOff>
    </xdr:from>
    <xdr:to>
      <xdr:col>15</xdr:col>
      <xdr:colOff>50800</xdr:colOff>
      <xdr:row>95</xdr:row>
      <xdr:rowOff>83138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246987"/>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130687</xdr:rowOff>
    </xdr:from>
    <xdr:to>
      <xdr:col>10</xdr:col>
      <xdr:colOff>114300</xdr:colOff>
      <xdr:row>97</xdr:row>
      <xdr:rowOff>162054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246987"/>
          <a:ext cx="889000" cy="54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75837</xdr:rowOff>
    </xdr:from>
    <xdr:to>
      <xdr:col>24</xdr:col>
      <xdr:colOff>114300</xdr:colOff>
      <xdr:row>98</xdr:row>
      <xdr:rowOff>5987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0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98714</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5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132024</xdr:rowOff>
    </xdr:from>
    <xdr:to>
      <xdr:col>20</xdr:col>
      <xdr:colOff>38100</xdr:colOff>
      <xdr:row>95</xdr:row>
      <xdr:rowOff>62174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2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78701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0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32338</xdr:rowOff>
    </xdr:from>
    <xdr:to>
      <xdr:col>15</xdr:col>
      <xdr:colOff>101600</xdr:colOff>
      <xdr:row>95</xdr:row>
      <xdr:rowOff>133938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32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150465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09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79887</xdr:rowOff>
    </xdr:from>
    <xdr:to>
      <xdr:col>10</xdr:col>
      <xdr:colOff>165100</xdr:colOff>
      <xdr:row>95</xdr:row>
      <xdr:rowOff>10037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1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26564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597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111254</xdr:rowOff>
    </xdr:from>
    <xdr:to>
      <xdr:col>6</xdr:col>
      <xdr:colOff>38100</xdr:colOff>
      <xdr:row>98</xdr:row>
      <xdr:rowOff>41404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4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57931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51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85979</xdr:rowOff>
    </xdr:from>
    <xdr:to>
      <xdr:col>55</xdr:col>
      <xdr:colOff>0</xdr:colOff>
      <xdr:row>38</xdr:row>
      <xdr:rowOff>86741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0107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33401</xdr:rowOff>
    </xdr:from>
    <xdr:to>
      <xdr:col>50</xdr:col>
      <xdr:colOff>114300</xdr:colOff>
      <xdr:row>38</xdr:row>
      <xdr:rowOff>86741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548501"/>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33401</xdr:rowOff>
    </xdr:from>
    <xdr:to>
      <xdr:col>45</xdr:col>
      <xdr:colOff>177800</xdr:colOff>
      <xdr:row>38</xdr:row>
      <xdr:rowOff>63500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4850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63500</xdr:rowOff>
    </xdr:from>
    <xdr:to>
      <xdr:col>41</xdr:col>
      <xdr:colOff>50800</xdr:colOff>
      <xdr:row>38</xdr:row>
      <xdr:rowOff>117983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78600"/>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35179</xdr:rowOff>
    </xdr:from>
    <xdr:to>
      <xdr:col>55</xdr:col>
      <xdr:colOff>50800</xdr:colOff>
      <xdr:row>38</xdr:row>
      <xdr:rowOff>136779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13606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35941</xdr:rowOff>
    </xdr:from>
    <xdr:to>
      <xdr:col>50</xdr:col>
      <xdr:colOff>165100</xdr:colOff>
      <xdr:row>38</xdr:row>
      <xdr:rowOff>137541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128668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43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154051</xdr:rowOff>
    </xdr:from>
    <xdr:to>
      <xdr:col>46</xdr:col>
      <xdr:colOff>38100</xdr:colOff>
      <xdr:row>38</xdr:row>
      <xdr:rowOff>84201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12700</xdr:rowOff>
    </xdr:from>
    <xdr:to>
      <xdr:col>41</xdr:col>
      <xdr:colOff>101600</xdr:colOff>
      <xdr:row>38</xdr:row>
      <xdr:rowOff>114300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105427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20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67183</xdr:rowOff>
    </xdr:from>
    <xdr:to>
      <xdr:col>36</xdr:col>
      <xdr:colOff>165100</xdr:colOff>
      <xdr:row>38</xdr:row>
      <xdr:rowOff>168783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159910</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91025</xdr:rowOff>
    </xdr:from>
    <xdr:to>
      <xdr:col>55</xdr:col>
      <xdr:colOff>0</xdr:colOff>
      <xdr:row>58</xdr:row>
      <xdr:rowOff>153024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35125"/>
          <a:ext cx="838200" cy="6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152616</xdr:rowOff>
    </xdr:from>
    <xdr:to>
      <xdr:col>50</xdr:col>
      <xdr:colOff>114300</xdr:colOff>
      <xdr:row>58</xdr:row>
      <xdr:rowOff>153024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096716"/>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152616</xdr:rowOff>
    </xdr:from>
    <xdr:to>
      <xdr:col>45</xdr:col>
      <xdr:colOff>177800</xdr:colOff>
      <xdr:row>59</xdr:row>
      <xdr:rowOff>10868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096716"/>
          <a:ext cx="889000" cy="2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10868</xdr:rowOff>
    </xdr:from>
    <xdr:to>
      <xdr:col>41</xdr:col>
      <xdr:colOff>50800</xdr:colOff>
      <xdr:row>59</xdr:row>
      <xdr:rowOff>18607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26418"/>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40225</xdr:rowOff>
    </xdr:from>
    <xdr:to>
      <xdr:col>55</xdr:col>
      <xdr:colOff>50800</xdr:colOff>
      <xdr:row>58</xdr:row>
      <xdr:rowOff>141825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18652</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6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102224</xdr:rowOff>
    </xdr:from>
    <xdr:to>
      <xdr:col>50</xdr:col>
      <xdr:colOff>165100</xdr:colOff>
      <xdr:row>59</xdr:row>
      <xdr:rowOff>32374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23501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3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101816</xdr:rowOff>
    </xdr:from>
    <xdr:to>
      <xdr:col>46</xdr:col>
      <xdr:colOff>38100</xdr:colOff>
      <xdr:row>59</xdr:row>
      <xdr:rowOff>31966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23093</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3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131518</xdr:rowOff>
    </xdr:from>
    <xdr:to>
      <xdr:col>41</xdr:col>
      <xdr:colOff>101600</xdr:colOff>
      <xdr:row>59</xdr:row>
      <xdr:rowOff>61668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7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52795</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6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139257</xdr:rowOff>
    </xdr:from>
    <xdr:to>
      <xdr:col>36</xdr:col>
      <xdr:colOff>165100</xdr:colOff>
      <xdr:row>59</xdr:row>
      <xdr:rowOff>69407</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60534</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7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25260</xdr:rowOff>
    </xdr:from>
    <xdr:to>
      <xdr:col>55</xdr:col>
      <xdr:colOff>0</xdr:colOff>
      <xdr:row>79</xdr:row>
      <xdr:rowOff>27039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569810"/>
          <a:ext cx="8382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24575</xdr:rowOff>
    </xdr:from>
    <xdr:to>
      <xdr:col>50</xdr:col>
      <xdr:colOff>114300</xdr:colOff>
      <xdr:row>79</xdr:row>
      <xdr:rowOff>25260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56912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4102</xdr:rowOff>
    </xdr:from>
    <xdr:to>
      <xdr:col>45</xdr:col>
      <xdr:colOff>177800</xdr:colOff>
      <xdr:row>79</xdr:row>
      <xdr:rowOff>24575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548652"/>
          <a:ext cx="889000" cy="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4102</xdr:rowOff>
    </xdr:from>
    <xdr:to>
      <xdr:col>41</xdr:col>
      <xdr:colOff>50800</xdr:colOff>
      <xdr:row>79</xdr:row>
      <xdr:rowOff>27775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48652"/>
          <a:ext cx="889000" cy="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147689</xdr:rowOff>
    </xdr:from>
    <xdr:to>
      <xdr:col>55</xdr:col>
      <xdr:colOff>50800</xdr:colOff>
      <xdr:row>79</xdr:row>
      <xdr:rowOff>77839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52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62616</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3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145910</xdr:rowOff>
    </xdr:from>
    <xdr:to>
      <xdr:col>50</xdr:col>
      <xdr:colOff>165100</xdr:colOff>
      <xdr:row>79</xdr:row>
      <xdr:rowOff>76060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5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67187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61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145225</xdr:rowOff>
    </xdr:from>
    <xdr:to>
      <xdr:col>46</xdr:col>
      <xdr:colOff>38100</xdr:colOff>
      <xdr:row>79</xdr:row>
      <xdr:rowOff>75375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5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66502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61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124752</xdr:rowOff>
    </xdr:from>
    <xdr:to>
      <xdr:col>41</xdr:col>
      <xdr:colOff>101600</xdr:colOff>
      <xdr:row>79</xdr:row>
      <xdr:rowOff>54902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9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46029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9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148425</xdr:rowOff>
    </xdr:from>
    <xdr:to>
      <xdr:col>36</xdr:col>
      <xdr:colOff>165100</xdr:colOff>
      <xdr:row>79</xdr:row>
      <xdr:rowOff>78575</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5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69702</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61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115959</xdr:rowOff>
    </xdr:from>
    <xdr:to>
      <xdr:col>55</xdr:col>
      <xdr:colOff>0</xdr:colOff>
      <xdr:row>97</xdr:row>
      <xdr:rowOff>24954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403709"/>
          <a:ext cx="838200" cy="25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115959</xdr:rowOff>
    </xdr:from>
    <xdr:to>
      <xdr:col>50</xdr:col>
      <xdr:colOff>114300</xdr:colOff>
      <xdr:row>96</xdr:row>
      <xdr:rowOff>103059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403709"/>
          <a:ext cx="889000" cy="15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103059</xdr:rowOff>
    </xdr:from>
    <xdr:to>
      <xdr:col>45</xdr:col>
      <xdr:colOff>177800</xdr:colOff>
      <xdr:row>97</xdr:row>
      <xdr:rowOff>99313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562259"/>
          <a:ext cx="889000" cy="16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99313</xdr:rowOff>
    </xdr:from>
    <xdr:to>
      <xdr:col>41</xdr:col>
      <xdr:colOff>50800</xdr:colOff>
      <xdr:row>97</xdr:row>
      <xdr:rowOff>127225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29963"/>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145604</xdr:rowOff>
    </xdr:from>
    <xdr:to>
      <xdr:col>55</xdr:col>
      <xdr:colOff>50800</xdr:colOff>
      <xdr:row>97</xdr:row>
      <xdr:rowOff>75754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124031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65159</xdr:rowOff>
    </xdr:from>
    <xdr:to>
      <xdr:col>50</xdr:col>
      <xdr:colOff>165100</xdr:colOff>
      <xdr:row>95</xdr:row>
      <xdr:rowOff>166759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3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11836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52259</xdr:rowOff>
    </xdr:from>
    <xdr:to>
      <xdr:col>46</xdr:col>
      <xdr:colOff>38100</xdr:colOff>
      <xdr:row>96</xdr:row>
      <xdr:rowOff>153859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1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170386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2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48513</xdr:rowOff>
    </xdr:from>
    <xdr:to>
      <xdr:col>41</xdr:col>
      <xdr:colOff>101600</xdr:colOff>
      <xdr:row>97</xdr:row>
      <xdr:rowOff>150113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141240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7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76425</xdr:rowOff>
    </xdr:from>
    <xdr:to>
      <xdr:col>36</xdr:col>
      <xdr:colOff>165100</xdr:colOff>
      <xdr:row>98</xdr:row>
      <xdr:rowOff>6575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169152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55850</xdr:rowOff>
    </xdr:from>
    <xdr:to>
      <xdr:col>85</xdr:col>
      <xdr:colOff>127000</xdr:colOff>
      <xdr:row>36</xdr:row>
      <xdr:rowOff>101295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28050"/>
          <a:ext cx="8382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101295</xdr:rowOff>
    </xdr:from>
    <xdr:to>
      <xdr:col>81</xdr:col>
      <xdr:colOff>50800</xdr:colOff>
      <xdr:row>36</xdr:row>
      <xdr:rowOff>110896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27349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110896</xdr:rowOff>
    </xdr:from>
    <xdr:to>
      <xdr:col>76</xdr:col>
      <xdr:colOff>114300</xdr:colOff>
      <xdr:row>36</xdr:row>
      <xdr:rowOff>113457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283096"/>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81887</xdr:rowOff>
    </xdr:from>
    <xdr:to>
      <xdr:col>71</xdr:col>
      <xdr:colOff>177800</xdr:colOff>
      <xdr:row>36</xdr:row>
      <xdr:rowOff>113457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254087"/>
          <a:ext cx="889000" cy="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5050</xdr:rowOff>
    </xdr:from>
    <xdr:to>
      <xdr:col>85</xdr:col>
      <xdr:colOff>177800</xdr:colOff>
      <xdr:row>36</xdr:row>
      <xdr:rowOff>106650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7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27927</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02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50495</xdr:rowOff>
    </xdr:from>
    <xdr:to>
      <xdr:col>81</xdr:col>
      <xdr:colOff>101600</xdr:colOff>
      <xdr:row>36</xdr:row>
      <xdr:rowOff>152095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168622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99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60096</xdr:rowOff>
    </xdr:from>
    <xdr:to>
      <xdr:col>76</xdr:col>
      <xdr:colOff>165100</xdr:colOff>
      <xdr:row>36</xdr:row>
      <xdr:rowOff>161696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152823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62657</xdr:rowOff>
    </xdr:from>
    <xdr:to>
      <xdr:col>72</xdr:col>
      <xdr:colOff>38100</xdr:colOff>
      <xdr:row>36</xdr:row>
      <xdr:rowOff>164257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9334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01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31087</xdr:rowOff>
    </xdr:from>
    <xdr:to>
      <xdr:col>67</xdr:col>
      <xdr:colOff>101600</xdr:colOff>
      <xdr:row>36</xdr:row>
      <xdr:rowOff>132687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149214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97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74816</xdr:rowOff>
    </xdr:from>
    <xdr:to>
      <xdr:col>85</xdr:col>
      <xdr:colOff>127000</xdr:colOff>
      <xdr:row>58</xdr:row>
      <xdr:rowOff>1486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676016"/>
          <a:ext cx="838200" cy="2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74816</xdr:rowOff>
    </xdr:from>
    <xdr:to>
      <xdr:col>81</xdr:col>
      <xdr:colOff>50800</xdr:colOff>
      <xdr:row>58</xdr:row>
      <xdr:rowOff>88405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676016"/>
          <a:ext cx="889000" cy="35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88405</xdr:rowOff>
    </xdr:from>
    <xdr:to>
      <xdr:col>76</xdr:col>
      <xdr:colOff>114300</xdr:colOff>
      <xdr:row>58</xdr:row>
      <xdr:rowOff>101943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10032505"/>
          <a:ext cx="889000" cy="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101943</xdr:rowOff>
    </xdr:from>
    <xdr:to>
      <xdr:col>71</xdr:col>
      <xdr:colOff>177800</xdr:colOff>
      <xdr:row>58</xdr:row>
      <xdr:rowOff>115583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10046043"/>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122136</xdr:rowOff>
    </xdr:from>
    <xdr:to>
      <xdr:col>85</xdr:col>
      <xdr:colOff>177800</xdr:colOff>
      <xdr:row>58</xdr:row>
      <xdr:rowOff>52286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89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145013</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74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24016</xdr:rowOff>
    </xdr:from>
    <xdr:to>
      <xdr:col>81</xdr:col>
      <xdr:colOff>101600</xdr:colOff>
      <xdr:row>56</xdr:row>
      <xdr:rowOff>125616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6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142143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40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37605</xdr:rowOff>
    </xdr:from>
    <xdr:to>
      <xdr:col>76</xdr:col>
      <xdr:colOff>165100</xdr:colOff>
      <xdr:row>58</xdr:row>
      <xdr:rowOff>139205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130332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07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51143</xdr:rowOff>
    </xdr:from>
    <xdr:to>
      <xdr:col>72</xdr:col>
      <xdr:colOff>38100</xdr:colOff>
      <xdr:row>58</xdr:row>
      <xdr:rowOff>152743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9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143870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64783</xdr:rowOff>
    </xdr:from>
    <xdr:to>
      <xdr:col>67</xdr:col>
      <xdr:colOff>101600</xdr:colOff>
      <xdr:row>58</xdr:row>
      <xdr:rowOff>166383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0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157510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0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79235</xdr:rowOff>
    </xdr:from>
    <xdr:to>
      <xdr:col>85</xdr:col>
      <xdr:colOff>127000</xdr:colOff>
      <xdr:row>96</xdr:row>
      <xdr:rowOff>91390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538435"/>
          <a:ext cx="8382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79414</xdr:rowOff>
    </xdr:from>
    <xdr:to>
      <xdr:col>81</xdr:col>
      <xdr:colOff>50800</xdr:colOff>
      <xdr:row>96</xdr:row>
      <xdr:rowOff>91390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538614"/>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79414</xdr:rowOff>
    </xdr:from>
    <xdr:to>
      <xdr:col>76</xdr:col>
      <xdr:colOff>114300</xdr:colOff>
      <xdr:row>96</xdr:row>
      <xdr:rowOff>85434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538614"/>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50622</xdr:rowOff>
    </xdr:from>
    <xdr:to>
      <xdr:col>71</xdr:col>
      <xdr:colOff>177800</xdr:colOff>
      <xdr:row>96</xdr:row>
      <xdr:rowOff>85434</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509822"/>
          <a:ext cx="889000" cy="3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28435</xdr:rowOff>
    </xdr:from>
    <xdr:to>
      <xdr:col>85</xdr:col>
      <xdr:colOff>177800</xdr:colOff>
      <xdr:row>96</xdr:row>
      <xdr:rowOff>130035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51312</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3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40590</xdr:rowOff>
    </xdr:from>
    <xdr:to>
      <xdr:col>81</xdr:col>
      <xdr:colOff>101600</xdr:colOff>
      <xdr:row>96</xdr:row>
      <xdr:rowOff>142190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9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158717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2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28614</xdr:rowOff>
    </xdr:from>
    <xdr:to>
      <xdr:col>76</xdr:col>
      <xdr:colOff>165100</xdr:colOff>
      <xdr:row>96</xdr:row>
      <xdr:rowOff>130214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4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146741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2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34634</xdr:rowOff>
    </xdr:from>
    <xdr:to>
      <xdr:col>72</xdr:col>
      <xdr:colOff>38100</xdr:colOff>
      <xdr:row>96</xdr:row>
      <xdr:rowOff>136234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4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152761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2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171272</xdr:rowOff>
    </xdr:from>
    <xdr:to>
      <xdr:col>67</xdr:col>
      <xdr:colOff>101600</xdr:colOff>
      <xdr:row>96</xdr:row>
      <xdr:rowOff>101422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4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117949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2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年度については、大型の建設事業が比較的少なかったことから、ほぼすべての目的別において類似団体に近い歳出となっている。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衛生費がやや高いのは、清掃工場解体工事が要因であり、前年度とくらべて減少しているのは、広域ごみ処理施設建設が前年度で完了したからである。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土木費が前年度と比較して減少しているのは、交流促進施設（道の駅）整備事業が前年度で完了したからである。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教育費が前年度と比較して減少しているのは、唐古・鍵遺跡史跡公園整備事業が前年度で完了したからである。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少子高齢化や教育の充実などの社会情勢や国の施策を鑑みると、今後は民生費や教育費の増加が見込まれる。全体のバランスを考え、適切なコスト管理に努める。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年度と臨時的な公共施設整備等があったため、</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年連続で実質単年度収支が赤字になっていたが、平成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年度については黒字へと好転した。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今後については、財政調整基金の取り崩しが続いていたので、財政調整基金を取り崩さずに事業ができるよう努める。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年度の一般会計・特別会計のすべての会計において、実質収支に赤字は生じていない。公営企業においても資金不足額がないため、連結実質赤字は発生しない。今後も引き続き適正な財政運営に努める。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12041934</v>
      </c>
      <c r="BO4" s="392"/>
      <c r="BP4" s="392"/>
      <c r="BQ4" s="392"/>
      <c r="BR4" s="392"/>
      <c r="BS4" s="392"/>
      <c r="BT4" s="392"/>
      <c r="BU4" s="393"/>
      <c r="BV4" s="391">
        <v>14286432</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9.1</v>
      </c>
      <c r="CU4" s="398"/>
      <c r="CV4" s="398"/>
      <c r="CW4" s="398"/>
      <c r="CX4" s="398"/>
      <c r="CY4" s="398"/>
      <c r="CZ4" s="398"/>
      <c r="DA4" s="399"/>
      <c r="DB4" s="397">
        <v>4.9000000000000004</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11382886</v>
      </c>
      <c r="BO5" s="429"/>
      <c r="BP5" s="429"/>
      <c r="BQ5" s="429"/>
      <c r="BR5" s="429"/>
      <c r="BS5" s="429"/>
      <c r="BT5" s="429"/>
      <c r="BU5" s="430"/>
      <c r="BV5" s="428">
        <v>13752104</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98</v>
      </c>
      <c r="CU5" s="426"/>
      <c r="CV5" s="426"/>
      <c r="CW5" s="426"/>
      <c r="CX5" s="426"/>
      <c r="CY5" s="426"/>
      <c r="CZ5" s="426"/>
      <c r="DA5" s="427"/>
      <c r="DB5" s="425">
        <v>98.2</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659048</v>
      </c>
      <c r="BO6" s="429"/>
      <c r="BP6" s="429"/>
      <c r="BQ6" s="429"/>
      <c r="BR6" s="429"/>
      <c r="BS6" s="429"/>
      <c r="BT6" s="429"/>
      <c r="BU6" s="430"/>
      <c r="BV6" s="428">
        <v>534328</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104.4</v>
      </c>
      <c r="CU6" s="466"/>
      <c r="CV6" s="466"/>
      <c r="CW6" s="466"/>
      <c r="CX6" s="466"/>
      <c r="CY6" s="466"/>
      <c r="CZ6" s="466"/>
      <c r="DA6" s="467"/>
      <c r="DB6" s="465">
        <v>104.7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13446</v>
      </c>
      <c r="BO7" s="429"/>
      <c r="BP7" s="429"/>
      <c r="BQ7" s="429"/>
      <c r="BR7" s="429"/>
      <c r="BS7" s="429"/>
      <c r="BT7" s="429"/>
      <c r="BU7" s="430"/>
      <c r="BV7" s="428">
        <v>189194</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7111037</v>
      </c>
      <c r="CU7" s="429"/>
      <c r="CV7" s="429"/>
      <c r="CW7" s="429"/>
      <c r="CX7" s="429"/>
      <c r="CY7" s="429"/>
      <c r="CZ7" s="429"/>
      <c r="DA7" s="430"/>
      <c r="DB7" s="428">
        <v>7081100</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645602</v>
      </c>
      <c r="BO8" s="429"/>
      <c r="BP8" s="429"/>
      <c r="BQ8" s="429"/>
      <c r="BR8" s="429"/>
      <c r="BS8" s="429"/>
      <c r="BT8" s="429"/>
      <c r="BU8" s="430"/>
      <c r="BV8" s="428">
        <v>345134</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0.57999999999999996</v>
      </c>
      <c r="CU8" s="469"/>
      <c r="CV8" s="469"/>
      <c r="CW8" s="469"/>
      <c r="CX8" s="469"/>
      <c r="CY8" s="469"/>
      <c r="CZ8" s="469"/>
      <c r="DA8" s="470"/>
      <c r="DB8" s="468">
        <v>0.56999999999999995</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31691</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102</v>
      </c>
      <c r="AV9" s="461"/>
      <c r="AW9" s="461"/>
      <c r="AX9" s="461"/>
      <c r="AY9" s="462" t="s">
        <v>116</v>
      </c>
      <c r="AZ9" s="463"/>
      <c r="BA9" s="463"/>
      <c r="BB9" s="463"/>
      <c r="BC9" s="463"/>
      <c r="BD9" s="463"/>
      <c r="BE9" s="463"/>
      <c r="BF9" s="463"/>
      <c r="BG9" s="463"/>
      <c r="BH9" s="463"/>
      <c r="BI9" s="463"/>
      <c r="BJ9" s="463"/>
      <c r="BK9" s="463"/>
      <c r="BL9" s="463"/>
      <c r="BM9" s="464"/>
      <c r="BN9" s="428">
        <v>300468</v>
      </c>
      <c r="BO9" s="429"/>
      <c r="BP9" s="429"/>
      <c r="BQ9" s="429"/>
      <c r="BR9" s="429"/>
      <c r="BS9" s="429"/>
      <c r="BT9" s="429"/>
      <c r="BU9" s="430"/>
      <c r="BV9" s="428">
        <v>-106383</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13.8</v>
      </c>
      <c r="CU9" s="426"/>
      <c r="CV9" s="426"/>
      <c r="CW9" s="426"/>
      <c r="CX9" s="426"/>
      <c r="CY9" s="426"/>
      <c r="CZ9" s="426"/>
      <c r="DA9" s="427"/>
      <c r="DB9" s="425">
        <v>12.8</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32121</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885</v>
      </c>
      <c r="BO10" s="429"/>
      <c r="BP10" s="429"/>
      <c r="BQ10" s="429"/>
      <c r="BR10" s="429"/>
      <c r="BS10" s="429"/>
      <c r="BT10" s="429"/>
      <c r="BU10" s="430"/>
      <c r="BV10" s="428">
        <v>860</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102</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31967</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166200</v>
      </c>
      <c r="BO12" s="429"/>
      <c r="BP12" s="429"/>
      <c r="BQ12" s="429"/>
      <c r="BR12" s="429"/>
      <c r="BS12" s="429"/>
      <c r="BT12" s="429"/>
      <c r="BU12" s="430"/>
      <c r="BV12" s="428">
        <v>394606</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31732</v>
      </c>
      <c r="S13" s="510"/>
      <c r="T13" s="510"/>
      <c r="U13" s="510"/>
      <c r="V13" s="511"/>
      <c r="W13" s="444" t="s">
        <v>140</v>
      </c>
      <c r="X13" s="445"/>
      <c r="Y13" s="445"/>
      <c r="Z13" s="445"/>
      <c r="AA13" s="445"/>
      <c r="AB13" s="435"/>
      <c r="AC13" s="479">
        <v>486</v>
      </c>
      <c r="AD13" s="480"/>
      <c r="AE13" s="480"/>
      <c r="AF13" s="480"/>
      <c r="AG13" s="519"/>
      <c r="AH13" s="479">
        <v>498</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135153</v>
      </c>
      <c r="BO13" s="429"/>
      <c r="BP13" s="429"/>
      <c r="BQ13" s="429"/>
      <c r="BR13" s="429"/>
      <c r="BS13" s="429"/>
      <c r="BT13" s="429"/>
      <c r="BU13" s="430"/>
      <c r="BV13" s="428">
        <v>-500129</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7.9</v>
      </c>
      <c r="CU13" s="426"/>
      <c r="CV13" s="426"/>
      <c r="CW13" s="426"/>
      <c r="CX13" s="426"/>
      <c r="CY13" s="426"/>
      <c r="CZ13" s="426"/>
      <c r="DA13" s="427"/>
      <c r="DB13" s="425">
        <v>7.2</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32155</v>
      </c>
      <c r="S14" s="510"/>
      <c r="T14" s="510"/>
      <c r="U14" s="510"/>
      <c r="V14" s="511"/>
      <c r="W14" s="418"/>
      <c r="X14" s="419"/>
      <c r="Y14" s="419"/>
      <c r="Z14" s="419"/>
      <c r="AA14" s="419"/>
      <c r="AB14" s="408"/>
      <c r="AC14" s="512">
        <v>3.6</v>
      </c>
      <c r="AD14" s="513"/>
      <c r="AE14" s="513"/>
      <c r="AF14" s="513"/>
      <c r="AG14" s="514"/>
      <c r="AH14" s="512">
        <v>3.7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76.900000000000006</v>
      </c>
      <c r="CU14" s="524"/>
      <c r="CV14" s="524"/>
      <c r="CW14" s="524"/>
      <c r="CX14" s="524"/>
      <c r="CY14" s="524"/>
      <c r="CZ14" s="524"/>
      <c r="DA14" s="525"/>
      <c r="DB14" s="523">
        <v>73.3</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147</v>
      </c>
      <c r="N15" s="517"/>
      <c r="O15" s="517"/>
      <c r="P15" s="517"/>
      <c r="Q15" s="518"/>
      <c r="R15" s="509">
        <v>31945</v>
      </c>
      <c r="S15" s="510"/>
      <c r="T15" s="510"/>
      <c r="U15" s="510"/>
      <c r="V15" s="511"/>
      <c r="W15" s="444" t="s">
        <v>148</v>
      </c>
      <c r="X15" s="445"/>
      <c r="Y15" s="445"/>
      <c r="Z15" s="445"/>
      <c r="AA15" s="445"/>
      <c r="AB15" s="435"/>
      <c r="AC15" s="479">
        <v>3691</v>
      </c>
      <c r="AD15" s="480"/>
      <c r="AE15" s="480"/>
      <c r="AF15" s="480"/>
      <c r="AG15" s="519"/>
      <c r="AH15" s="479">
        <v>3695</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3342540</v>
      </c>
      <c r="BO15" s="392"/>
      <c r="BP15" s="392"/>
      <c r="BQ15" s="392"/>
      <c r="BR15" s="392"/>
      <c r="BS15" s="392"/>
      <c r="BT15" s="392"/>
      <c r="BU15" s="393"/>
      <c r="BV15" s="391">
        <v>3307623</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27.2</v>
      </c>
      <c r="AD16" s="513"/>
      <c r="AE16" s="513"/>
      <c r="AF16" s="513"/>
      <c r="AG16" s="514"/>
      <c r="AH16" s="512">
        <v>27.7</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5751535</v>
      </c>
      <c r="BO16" s="429"/>
      <c r="BP16" s="429"/>
      <c r="BQ16" s="429"/>
      <c r="BR16" s="429"/>
      <c r="BS16" s="429"/>
      <c r="BT16" s="429"/>
      <c r="BU16" s="430"/>
      <c r="BV16" s="428">
        <v>5736598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9370</v>
      </c>
      <c r="AD17" s="480"/>
      <c r="AE17" s="480"/>
      <c r="AF17" s="480"/>
      <c r="AG17" s="519"/>
      <c r="AH17" s="479">
        <v>9145</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4256968</v>
      </c>
      <c r="BO17" s="429"/>
      <c r="BP17" s="429"/>
      <c r="BQ17" s="429"/>
      <c r="BR17" s="429"/>
      <c r="BS17" s="429"/>
      <c r="BT17" s="429"/>
      <c r="BU17" s="430"/>
      <c r="BV17" s="428">
        <v>4214632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158</v>
      </c>
      <c r="C18" s="471"/>
      <c r="D18" s="471"/>
      <c r="E18" s="540"/>
      <c r="F18" s="540"/>
      <c r="G18" s="540"/>
      <c r="H18" s="540"/>
      <c r="I18" s="540"/>
      <c r="J18" s="540"/>
      <c r="K18" s="540"/>
      <c r="L18" s="541">
        <v>21.09</v>
      </c>
      <c r="M18" s="541"/>
      <c r="N18" s="541"/>
      <c r="O18" s="541"/>
      <c r="P18" s="541"/>
      <c r="Q18" s="541"/>
      <c r="R18" s="542"/>
      <c r="S18" s="542"/>
      <c r="T18" s="542"/>
      <c r="U18" s="542"/>
      <c r="V18" s="543"/>
      <c r="W18" s="446"/>
      <c r="X18" s="447"/>
      <c r="Y18" s="447"/>
      <c r="Z18" s="447"/>
      <c r="AA18" s="447"/>
      <c r="AB18" s="438"/>
      <c r="AC18" s="544">
        <v>69.2</v>
      </c>
      <c r="AD18" s="545"/>
      <c r="AE18" s="545"/>
      <c r="AF18" s="545"/>
      <c r="AG18" s="546"/>
      <c r="AH18" s="544">
        <v>68.599999999999994</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7027246</v>
      </c>
      <c r="BO18" s="429"/>
      <c r="BP18" s="429"/>
      <c r="BQ18" s="429"/>
      <c r="BR18" s="429"/>
      <c r="BS18" s="429"/>
      <c r="BT18" s="429"/>
      <c r="BU18" s="430"/>
      <c r="BV18" s="428">
        <v>6994750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160</v>
      </c>
      <c r="C19" s="471"/>
      <c r="D19" s="471"/>
      <c r="E19" s="540"/>
      <c r="F19" s="540"/>
      <c r="G19" s="540"/>
      <c r="H19" s="540"/>
      <c r="I19" s="540"/>
      <c r="J19" s="540"/>
      <c r="K19" s="540"/>
      <c r="L19" s="548">
        <v>1503</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8759101</v>
      </c>
      <c r="BO19" s="429"/>
      <c r="BP19" s="429"/>
      <c r="BQ19" s="429"/>
      <c r="BR19" s="429"/>
      <c r="BS19" s="429"/>
      <c r="BT19" s="429"/>
      <c r="BU19" s="430"/>
      <c r="BV19" s="428">
        <v>9257099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162</v>
      </c>
      <c r="C20" s="471"/>
      <c r="D20" s="471"/>
      <c r="E20" s="540"/>
      <c r="F20" s="540"/>
      <c r="G20" s="540"/>
      <c r="H20" s="540"/>
      <c r="I20" s="540"/>
      <c r="J20" s="540"/>
      <c r="K20" s="540"/>
      <c r="L20" s="548">
        <v>11463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12976457</v>
      </c>
      <c r="BO23" s="429"/>
      <c r="BP23" s="429"/>
      <c r="BQ23" s="429"/>
      <c r="BR23" s="429"/>
      <c r="BS23" s="429"/>
      <c r="BT23" s="429"/>
      <c r="BU23" s="430"/>
      <c r="BV23" s="428">
        <v>12872392</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171</v>
      </c>
      <c r="F24" s="458"/>
      <c r="G24" s="458"/>
      <c r="H24" s="458"/>
      <c r="I24" s="458"/>
      <c r="J24" s="458"/>
      <c r="K24" s="459"/>
      <c r="L24" s="479">
        <v>1</v>
      </c>
      <c r="M24" s="480"/>
      <c r="N24" s="480"/>
      <c r="O24" s="480"/>
      <c r="P24" s="519"/>
      <c r="Q24" s="479">
        <v>8800</v>
      </c>
      <c r="R24" s="480"/>
      <c r="S24" s="480"/>
      <c r="T24" s="480"/>
      <c r="U24" s="480"/>
      <c r="V24" s="519"/>
      <c r="W24" s="578"/>
      <c r="X24" s="566"/>
      <c r="Y24" s="567"/>
      <c r="Z24" s="478" t="s">
        <v>172</v>
      </c>
      <c r="AA24" s="458"/>
      <c r="AB24" s="458"/>
      <c r="AC24" s="458"/>
      <c r="AD24" s="458"/>
      <c r="AE24" s="458"/>
      <c r="AF24" s="458"/>
      <c r="AG24" s="459"/>
      <c r="AH24" s="479">
        <v>206</v>
      </c>
      <c r="AI24" s="480"/>
      <c r="AJ24" s="480"/>
      <c r="AK24" s="480"/>
      <c r="AL24" s="519"/>
      <c r="AM24" s="479">
        <v>589572</v>
      </c>
      <c r="AN24" s="480"/>
      <c r="AO24" s="480"/>
      <c r="AP24" s="480"/>
      <c r="AQ24" s="480"/>
      <c r="AR24" s="519"/>
      <c r="AS24" s="479">
        <v>2862</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7551966</v>
      </c>
      <c r="BO24" s="429"/>
      <c r="BP24" s="429"/>
      <c r="BQ24" s="429"/>
      <c r="BR24" s="429"/>
      <c r="BS24" s="429"/>
      <c r="BT24" s="429"/>
      <c r="BU24" s="430"/>
      <c r="BV24" s="428">
        <v>7658559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174</v>
      </c>
      <c r="F25" s="458"/>
      <c r="G25" s="458"/>
      <c r="H25" s="458"/>
      <c r="I25" s="458"/>
      <c r="J25" s="458"/>
      <c r="K25" s="459"/>
      <c r="L25" s="479">
        <v>1</v>
      </c>
      <c r="M25" s="480"/>
      <c r="N25" s="480"/>
      <c r="O25" s="480"/>
      <c r="P25" s="519"/>
      <c r="Q25" s="479">
        <v>7500</v>
      </c>
      <c r="R25" s="480"/>
      <c r="S25" s="480"/>
      <c r="T25" s="480"/>
      <c r="U25" s="480"/>
      <c r="V25" s="519"/>
      <c r="W25" s="578"/>
      <c r="X25" s="566"/>
      <c r="Y25" s="567"/>
      <c r="Z25" s="478" t="s">
        <v>175</v>
      </c>
      <c r="AA25" s="458"/>
      <c r="AB25" s="458"/>
      <c r="AC25" s="458"/>
      <c r="AD25" s="458"/>
      <c r="AE25" s="458"/>
      <c r="AF25" s="458"/>
      <c r="AG25" s="459"/>
      <c r="AH25" s="479" t="s">
        <v>138</v>
      </c>
      <c r="AI25" s="480"/>
      <c r="AJ25" s="480"/>
      <c r="AK25" s="480"/>
      <c r="AL25" s="519"/>
      <c r="AM25" s="479" t="s">
        <v>138</v>
      </c>
      <c r="AN25" s="480"/>
      <c r="AO25" s="480"/>
      <c r="AP25" s="480"/>
      <c r="AQ25" s="480"/>
      <c r="AR25" s="519"/>
      <c r="AS25" s="479" t="s">
        <v>138</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1049553</v>
      </c>
      <c r="BO25" s="392"/>
      <c r="BP25" s="392"/>
      <c r="BQ25" s="392"/>
      <c r="BR25" s="392"/>
      <c r="BS25" s="392"/>
      <c r="BT25" s="392"/>
      <c r="BU25" s="393"/>
      <c r="BV25" s="391">
        <v>764210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6300</v>
      </c>
      <c r="R26" s="480"/>
      <c r="S26" s="480"/>
      <c r="T26" s="480"/>
      <c r="U26" s="480"/>
      <c r="V26" s="519"/>
      <c r="W26" s="578"/>
      <c r="X26" s="566"/>
      <c r="Y26" s="567"/>
      <c r="Z26" s="478" t="s">
        <v>178</v>
      </c>
      <c r="AA26" s="588"/>
      <c r="AB26" s="588"/>
      <c r="AC26" s="588"/>
      <c r="AD26" s="588"/>
      <c r="AE26" s="588"/>
      <c r="AF26" s="588"/>
      <c r="AG26" s="589"/>
      <c r="AH26" s="479">
        <v>21</v>
      </c>
      <c r="AI26" s="480"/>
      <c r="AJ26" s="480"/>
      <c r="AK26" s="480"/>
      <c r="AL26" s="519"/>
      <c r="AM26" s="479">
        <v>56616</v>
      </c>
      <c r="AN26" s="480"/>
      <c r="AO26" s="480"/>
      <c r="AP26" s="480"/>
      <c r="AQ26" s="480"/>
      <c r="AR26" s="519"/>
      <c r="AS26" s="479">
        <v>2696</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138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3800</v>
      </c>
      <c r="R27" s="480"/>
      <c r="S27" s="480"/>
      <c r="T27" s="480"/>
      <c r="U27" s="480"/>
      <c r="V27" s="519"/>
      <c r="W27" s="578"/>
      <c r="X27" s="566"/>
      <c r="Y27" s="567"/>
      <c r="Z27" s="478" t="s">
        <v>181</v>
      </c>
      <c r="AA27" s="458"/>
      <c r="AB27" s="458"/>
      <c r="AC27" s="458"/>
      <c r="AD27" s="458"/>
      <c r="AE27" s="458"/>
      <c r="AF27" s="458"/>
      <c r="AG27" s="459"/>
      <c r="AH27" s="479">
        <v>27</v>
      </c>
      <c r="AI27" s="480"/>
      <c r="AJ27" s="480"/>
      <c r="AK27" s="480"/>
      <c r="AL27" s="519"/>
      <c r="AM27" s="479">
        <v>90291</v>
      </c>
      <c r="AN27" s="480"/>
      <c r="AO27" s="480"/>
      <c r="AP27" s="480"/>
      <c r="AQ27" s="480"/>
      <c r="AR27" s="519"/>
      <c r="AS27" s="479">
        <v>3344</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t="s">
        <v>138</v>
      </c>
      <c r="BO27" s="602"/>
      <c r="BP27" s="602"/>
      <c r="BQ27" s="602"/>
      <c r="BR27" s="602"/>
      <c r="BS27" s="602"/>
      <c r="BT27" s="602"/>
      <c r="BU27" s="603"/>
      <c r="BV27" s="601" t="s">
        <v>138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3350</v>
      </c>
      <c r="R28" s="480"/>
      <c r="S28" s="480"/>
      <c r="T28" s="480"/>
      <c r="U28" s="480"/>
      <c r="V28" s="519"/>
      <c r="W28" s="578"/>
      <c r="X28" s="566"/>
      <c r="Y28" s="567"/>
      <c r="Z28" s="478" t="s">
        <v>184</v>
      </c>
      <c r="AA28" s="458"/>
      <c r="AB28" s="458"/>
      <c r="AC28" s="458"/>
      <c r="AD28" s="458"/>
      <c r="AE28" s="458"/>
      <c r="AF28" s="458"/>
      <c r="AG28" s="459"/>
      <c r="AH28" s="479" t="s">
        <v>138</v>
      </c>
      <c r="AI28" s="480"/>
      <c r="AJ28" s="480"/>
      <c r="AK28" s="480"/>
      <c r="AL28" s="519"/>
      <c r="AM28" s="479" t="s">
        <v>138</v>
      </c>
      <c r="AN28" s="480"/>
      <c r="AO28" s="480"/>
      <c r="AP28" s="480"/>
      <c r="AQ28" s="480"/>
      <c r="AR28" s="519"/>
      <c r="AS28" s="479" t="s">
        <v>138</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1920035</v>
      </c>
      <c r="BO28" s="392"/>
      <c r="BP28" s="392"/>
      <c r="BQ28" s="392"/>
      <c r="BR28" s="392"/>
      <c r="BS28" s="392"/>
      <c r="BT28" s="392"/>
      <c r="BU28" s="393"/>
      <c r="BV28" s="391">
        <v>2085350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12</v>
      </c>
      <c r="M29" s="480"/>
      <c r="N29" s="480"/>
      <c r="O29" s="480"/>
      <c r="P29" s="519"/>
      <c r="Q29" s="479">
        <v>3200</v>
      </c>
      <c r="R29" s="480"/>
      <c r="S29" s="480"/>
      <c r="T29" s="480"/>
      <c r="U29" s="480"/>
      <c r="V29" s="519"/>
      <c r="W29" s="579"/>
      <c r="X29" s="580"/>
      <c r="Y29" s="581"/>
      <c r="Z29" s="478" t="s">
        <v>187</v>
      </c>
      <c r="AA29" s="458"/>
      <c r="AB29" s="458"/>
      <c r="AC29" s="458"/>
      <c r="AD29" s="458"/>
      <c r="AE29" s="458"/>
      <c r="AF29" s="458"/>
      <c r="AG29" s="459"/>
      <c r="AH29" s="479">
        <v>233</v>
      </c>
      <c r="AI29" s="480"/>
      <c r="AJ29" s="480"/>
      <c r="AK29" s="480"/>
      <c r="AL29" s="519"/>
      <c r="AM29" s="479">
        <v>679863</v>
      </c>
      <c r="AN29" s="480"/>
      <c r="AO29" s="480"/>
      <c r="AP29" s="480"/>
      <c r="AQ29" s="480"/>
      <c r="AR29" s="519"/>
      <c r="AS29" s="479">
        <v>2918</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847477</v>
      </c>
      <c r="BO29" s="429"/>
      <c r="BP29" s="429"/>
      <c r="BQ29" s="429"/>
      <c r="BR29" s="429"/>
      <c r="BS29" s="429"/>
      <c r="BT29" s="429"/>
      <c r="BU29" s="430"/>
      <c r="BV29" s="428">
        <v>666680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95.4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337276</v>
      </c>
      <c r="BO30" s="602"/>
      <c r="BP30" s="602"/>
      <c r="BQ30" s="602"/>
      <c r="BR30" s="602"/>
      <c r="BS30" s="602"/>
      <c r="BT30" s="602"/>
      <c r="BU30" s="603"/>
      <c r="BV30" s="601">
        <v>317038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196</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奈良県市町村総合事務組合</v>
      </c>
      <c r="BZ34" s="615"/>
      <c r="CA34" s="615"/>
      <c r="CB34" s="615"/>
      <c r="CC34" s="615"/>
      <c r="CD34" s="615"/>
      <c r="CE34" s="615"/>
      <c r="CF34" s="615"/>
      <c r="CG34" s="615"/>
      <c r="CH34" s="615"/>
      <c r="CI34" s="615"/>
      <c r="CJ34" s="615"/>
      <c r="CK34" s="615"/>
      <c r="CL34" s="615"/>
      <c r="CM34" s="615"/>
      <c r="CN34" s="213"/>
      <c r="CO34" s="614">
        <f>IF(CQ34="","",MAX(C34:D43,U34:V43,AM34:AN43,BE34:BF43,BW34:BX43)+1)</f>
        <v>15</v>
      </c>
      <c r="CP34" s="614"/>
      <c r="CQ34" s="615" t="str">
        <f>IF('各会計、関係団体の財政状況及び健全化判断比率'!BS7="","",'各会計、関係団体の財政状況及び健全化判断比率'!BS7)</f>
        <v>田原本町土地開発公社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213"/>
      <c r="AM35" s="614">
        <f t="shared" ref="AM35:AM43" si="0">IF(AO35="","",AM34+1)</f>
        <v>7</v>
      </c>
      <c r="AN35" s="614"/>
      <c r="AO35" s="615" t="str">
        <f>IF('各会計、関係団体の財政状況及び健全化判断比率'!B33="","",'各会計、関係団体の財政状況及び健全化判断比率'!B33)</f>
        <v>下水道事業会計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奈良県広域消防組合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奈良広域水質検査センター組合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磯城郡介護認定審査会共同設置特別会計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奈良県住宅新築資金等貸付金回収管理組合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国保中央病院組合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奈良県後期高齢者医療広域連合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やまと広域環境衛生事務組合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4go3Hjn8H6l67c3yilqma/c1ukCgL0jFId8I3hHd6WtMqHNp93haosmDnPxFAYsvT+fMCqUn8grS5+4sBR9WQ==" saltValue="yJu1c8xH7V0PRSdo3pH9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06" t="s">
        <v>553</v>
      </c>
      <c r="D34" s="1206"/>
      <c r="E34" s="1207"/>
      <c r="F34" s="32">
        <v>8.44</v>
      </c>
      <c r="G34" s="33">
        <v>9.26</v>
      </c>
      <c r="H34" s="33">
        <v>9.9</v>
      </c>
      <c r="I34" s="33">
        <v>9.89</v>
      </c>
      <c r="J34" s="34">
        <v>9.6999999999999993</v>
      </c>
      <c r="K34" s="22"/>
      <c r="L34" s="22"/>
      <c r="M34" s="22"/>
      <c r="N34" s="22"/>
      <c r="O34" s="22"/>
      <c r="P34" s="22"/>
    </row>
    <row r="35" spans="1:16" ht="39" customHeight="1" x14ac:dyDescent="0.15">
      <c r="A35" s="22"/>
      <c r="B35" s="35"/>
      <c r="C35" s="1200" t="s">
        <v>554</v>
      </c>
      <c r="D35" s="1201"/>
      <c r="E35" s="1202"/>
      <c r="F35" s="36">
        <v>6.88</v>
      </c>
      <c r="G35" s="37">
        <v>7.12</v>
      </c>
      <c r="H35" s="37">
        <v>8.02</v>
      </c>
      <c r="I35" s="37">
        <v>8.99</v>
      </c>
      <c r="J35" s="38">
        <v>9.27</v>
      </c>
      <c r="K35" s="22"/>
      <c r="L35" s="22"/>
      <c r="M35" s="22"/>
      <c r="N35" s="22"/>
      <c r="O35" s="22"/>
      <c r="P35" s="22"/>
    </row>
    <row r="36" spans="1:16" ht="39" customHeight="1" x14ac:dyDescent="0.15">
      <c r="A36" s="22"/>
      <c r="B36" s="35"/>
      <c r="C36" s="1200" t="s">
        <v>555</v>
      </c>
      <c r="D36" s="1201"/>
      <c r="E36" s="1202"/>
      <c r="F36" s="36">
        <v>12.6</v>
      </c>
      <c r="G36" s="37">
        <v>11.07</v>
      </c>
      <c r="H36" s="37">
        <v>6.37</v>
      </c>
      <c r="I36" s="37">
        <v>4.87</v>
      </c>
      <c r="J36" s="38">
        <v>9.07</v>
      </c>
      <c r="K36" s="22"/>
      <c r="L36" s="22"/>
      <c r="M36" s="22"/>
      <c r="N36" s="22"/>
      <c r="O36" s="22"/>
      <c r="P36" s="22"/>
    </row>
    <row r="37" spans="1:16" ht="39" customHeight="1" x14ac:dyDescent="0.15">
      <c r="A37" s="22"/>
      <c r="B37" s="35"/>
      <c r="C37" s="1200" t="s">
        <v>556</v>
      </c>
      <c r="D37" s="1201"/>
      <c r="E37" s="1202"/>
      <c r="F37" s="36">
        <v>0.48</v>
      </c>
      <c r="G37" s="37">
        <v>1.0900000000000001</v>
      </c>
      <c r="H37" s="37">
        <v>1.57</v>
      </c>
      <c r="I37" s="37">
        <v>2.71</v>
      </c>
      <c r="J37" s="38">
        <v>2.23</v>
      </c>
      <c r="K37" s="22"/>
      <c r="L37" s="22"/>
      <c r="M37" s="22"/>
      <c r="N37" s="22"/>
      <c r="O37" s="22"/>
      <c r="P37" s="22"/>
    </row>
    <row r="38" spans="1:16" ht="39" customHeight="1" x14ac:dyDescent="0.15">
      <c r="A38" s="22"/>
      <c r="B38" s="35"/>
      <c r="C38" s="1200" t="s">
        <v>557</v>
      </c>
      <c r="D38" s="1201"/>
      <c r="E38" s="1202"/>
      <c r="F38" s="36">
        <v>0</v>
      </c>
      <c r="G38" s="37">
        <v>0</v>
      </c>
      <c r="H38" s="37">
        <v>0</v>
      </c>
      <c r="I38" s="37">
        <v>1.19</v>
      </c>
      <c r="J38" s="38">
        <v>0.97</v>
      </c>
      <c r="K38" s="22"/>
      <c r="L38" s="22"/>
      <c r="M38" s="22"/>
      <c r="N38" s="22"/>
      <c r="O38" s="22"/>
      <c r="P38" s="22"/>
    </row>
    <row r="39" spans="1:16" ht="39" customHeight="1" x14ac:dyDescent="0.15">
      <c r="A39" s="22"/>
      <c r="B39" s="35"/>
      <c r="C39" s="1200" t="s">
        <v>558</v>
      </c>
      <c r="D39" s="1201"/>
      <c r="E39" s="1202"/>
      <c r="F39" s="36">
        <v>0.01</v>
      </c>
      <c r="G39" s="37">
        <v>0.12</v>
      </c>
      <c r="H39" s="37">
        <v>0</v>
      </c>
      <c r="I39" s="37">
        <v>0.13</v>
      </c>
      <c r="J39" s="38">
        <v>0.13</v>
      </c>
      <c r="K39" s="22"/>
      <c r="L39" s="22"/>
      <c r="M39" s="22"/>
      <c r="N39" s="22"/>
      <c r="O39" s="22"/>
      <c r="P39" s="22"/>
    </row>
    <row r="40" spans="1:16" ht="39" customHeight="1" x14ac:dyDescent="0.15">
      <c r="A40" s="22"/>
      <c r="B40" s="35"/>
      <c r="C40" s="1200" t="s">
        <v>559</v>
      </c>
      <c r="D40" s="1201"/>
      <c r="E40" s="1202"/>
      <c r="F40" s="36">
        <v>0.03</v>
      </c>
      <c r="G40" s="37">
        <v>0.01</v>
      </c>
      <c r="H40" s="37">
        <v>0</v>
      </c>
      <c r="I40" s="37">
        <v>0.01</v>
      </c>
      <c r="J40" s="38">
        <v>0.02</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560</v>
      </c>
      <c r="D42" s="1201"/>
      <c r="E42" s="1202"/>
      <c r="F42" s="36" t="s">
        <v>504</v>
      </c>
      <c r="G42" s="37" t="s">
        <v>504</v>
      </c>
      <c r="H42" s="37" t="s">
        <v>504</v>
      </c>
      <c r="I42" s="37" t="s">
        <v>504</v>
      </c>
      <c r="J42" s="38" t="s">
        <v>504</v>
      </c>
      <c r="K42" s="22"/>
      <c r="L42" s="22"/>
      <c r="M42" s="22"/>
      <c r="N42" s="22"/>
      <c r="O42" s="22"/>
      <c r="P42" s="22"/>
    </row>
    <row r="43" spans="1:16" ht="39" customHeight="1" thickBot="1" x14ac:dyDescent="0.2">
      <c r="A43" s="22"/>
      <c r="B43" s="40"/>
      <c r="C43" s="1203" t="s">
        <v>561</v>
      </c>
      <c r="D43" s="1204"/>
      <c r="E43" s="1205"/>
      <c r="F43" s="41">
        <v>0.01</v>
      </c>
      <c r="G43" s="42">
        <v>0</v>
      </c>
      <c r="H43" s="42">
        <v>0</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rkEupYTK2lLoQRAP5g4yGe44eEX6LmNPQe49WkGy+8rHG5NKO//gVfynjxPuWW2iyFPt3KtCciK7JwJaCrc9A==" saltValue="pf29fjbilP6Ec1a9j41K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1300</v>
      </c>
      <c r="L45" s="60">
        <v>1211</v>
      </c>
      <c r="M45" s="60">
        <v>1220</v>
      </c>
      <c r="N45" s="60">
        <v>1183</v>
      </c>
      <c r="O45" s="61">
        <v>1207</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504</v>
      </c>
      <c r="L46" s="64" t="s">
        <v>504</v>
      </c>
      <c r="M46" s="64" t="s">
        <v>504</v>
      </c>
      <c r="N46" s="64" t="s">
        <v>504</v>
      </c>
      <c r="O46" s="65" t="s">
        <v>504</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504</v>
      </c>
      <c r="L47" s="64" t="s">
        <v>504</v>
      </c>
      <c r="M47" s="64" t="s">
        <v>504</v>
      </c>
      <c r="N47" s="64" t="s">
        <v>504</v>
      </c>
      <c r="O47" s="65" t="s">
        <v>504</v>
      </c>
      <c r="P47" s="48"/>
      <c r="Q47" s="48"/>
      <c r="R47" s="48"/>
      <c r="S47" s="48"/>
      <c r="T47" s="48"/>
      <c r="U47" s="48"/>
    </row>
    <row r="48" spans="1:21" ht="30.75" customHeight="1" x14ac:dyDescent="0.15">
      <c r="A48" s="48"/>
      <c r="B48" s="1210"/>
      <c r="C48" s="1211"/>
      <c r="D48" s="62"/>
      <c r="E48" s="1216" t="s">
        <v>15</v>
      </c>
      <c r="F48" s="1216"/>
      <c r="G48" s="1216"/>
      <c r="H48" s="1216"/>
      <c r="I48" s="1216"/>
      <c r="J48" s="1217"/>
      <c r="K48" s="63">
        <v>396</v>
      </c>
      <c r="L48" s="64">
        <v>402</v>
      </c>
      <c r="M48" s="64">
        <v>416</v>
      </c>
      <c r="N48" s="64">
        <v>495</v>
      </c>
      <c r="O48" s="65">
        <v>438</v>
      </c>
      <c r="P48" s="48"/>
      <c r="Q48" s="48"/>
      <c r="R48" s="48"/>
      <c r="S48" s="48"/>
      <c r="T48" s="48"/>
      <c r="U48" s="48"/>
    </row>
    <row r="49" spans="1:21" ht="30.75" customHeight="1" x14ac:dyDescent="0.15">
      <c r="A49" s="48"/>
      <c r="B49" s="1210"/>
      <c r="C49" s="1211"/>
      <c r="D49" s="62"/>
      <c r="E49" s="1216" t="s">
        <v>16</v>
      </c>
      <c r="F49" s="1216"/>
      <c r="G49" s="1216"/>
      <c r="H49" s="1216"/>
      <c r="I49" s="1216"/>
      <c r="J49" s="1217"/>
      <c r="K49" s="63">
        <v>81</v>
      </c>
      <c r="L49" s="64">
        <v>99</v>
      </c>
      <c r="M49" s="64">
        <v>112</v>
      </c>
      <c r="N49" s="64">
        <v>142</v>
      </c>
      <c r="O49" s="65">
        <v>139</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504</v>
      </c>
      <c r="L50" s="64" t="s">
        <v>504</v>
      </c>
      <c r="M50" s="64" t="s">
        <v>504</v>
      </c>
      <c r="N50" s="64" t="s">
        <v>504</v>
      </c>
      <c r="O50" s="65" t="s">
        <v>504</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504</v>
      </c>
      <c r="L51" s="64" t="s">
        <v>504</v>
      </c>
      <c r="M51" s="64" t="s">
        <v>504</v>
      </c>
      <c r="N51" s="64" t="s">
        <v>504</v>
      </c>
      <c r="O51" s="65" t="s">
        <v>504</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1436</v>
      </c>
      <c r="L52" s="64">
        <v>1366</v>
      </c>
      <c r="M52" s="64">
        <v>1327</v>
      </c>
      <c r="N52" s="64">
        <v>1312</v>
      </c>
      <c r="O52" s="65">
        <v>1293</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341</v>
      </c>
      <c r="L53" s="69">
        <v>346</v>
      </c>
      <c r="M53" s="69">
        <v>421</v>
      </c>
      <c r="N53" s="69">
        <v>508</v>
      </c>
      <c r="O53" s="70">
        <v>491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580</v>
      </c>
      <c r="L57" s="83" t="s">
        <v>580</v>
      </c>
      <c r="M57" s="83" t="s">
        <v>580</v>
      </c>
      <c r="N57" s="83" t="s">
        <v>580</v>
      </c>
      <c r="O57" s="84" t="s">
        <v>580</v>
      </c>
    </row>
    <row r="58" spans="1:21" ht="31.5" customHeight="1" thickBot="1" x14ac:dyDescent="0.2">
      <c r="B58" s="1226"/>
      <c r="C58" s="1227"/>
      <c r="D58" s="1231" t="s">
        <v>27</v>
      </c>
      <c r="E58" s="1232"/>
      <c r="F58" s="1232"/>
      <c r="G58" s="1232"/>
      <c r="H58" s="1232"/>
      <c r="I58" s="1232"/>
      <c r="J58" s="1233"/>
      <c r="K58" s="85" t="s">
        <v>580</v>
      </c>
      <c r="L58" s="86" t="s">
        <v>580</v>
      </c>
      <c r="M58" s="86" t="s">
        <v>580</v>
      </c>
      <c r="N58" s="86" t="s">
        <v>580</v>
      </c>
      <c r="O58" s="87" t="s">
        <v>580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AyT+25pcEaBWIp2rO3ECa7XifjJ0nq1eBK02Xyl+dNGY9PMQkfJtnPNE4pnLpRFU51C9W/f01PO1TJoefthGQ==" saltValue="NpNtM65xnfIPyfZ15m8Q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34" t="s">
        <v>30</v>
      </c>
      <c r="C41" s="1235"/>
      <c r="D41" s="101"/>
      <c r="E41" s="1240" t="s">
        <v>31</v>
      </c>
      <c r="F41" s="1240"/>
      <c r="G41" s="1240"/>
      <c r="H41" s="1241"/>
      <c r="I41" s="102">
        <v>10860</v>
      </c>
      <c r="J41" s="103">
        <v>11013</v>
      </c>
      <c r="K41" s="103">
        <v>11532</v>
      </c>
      <c r="L41" s="103">
        <v>12872</v>
      </c>
      <c r="M41" s="104">
        <v>12976</v>
      </c>
    </row>
    <row r="42" spans="2:13" ht="27.75" customHeight="1" x14ac:dyDescent="0.15">
      <c r="B42" s="1236"/>
      <c r="C42" s="1237"/>
      <c r="D42" s="105"/>
      <c r="E42" s="1242" t="s">
        <v>32</v>
      </c>
      <c r="F42" s="1242"/>
      <c r="G42" s="1242"/>
      <c r="H42" s="1243"/>
      <c r="I42" s="106">
        <v>208</v>
      </c>
      <c r="J42" s="107">
        <v>209</v>
      </c>
      <c r="K42" s="107" t="s">
        <v>504</v>
      </c>
      <c r="L42" s="107" t="s">
        <v>504</v>
      </c>
      <c r="M42" s="108" t="s">
        <v>504</v>
      </c>
    </row>
    <row r="43" spans="2:13" ht="27.75" customHeight="1" x14ac:dyDescent="0.15">
      <c r="B43" s="1236"/>
      <c r="C43" s="1237"/>
      <c r="D43" s="105"/>
      <c r="E43" s="1242" t="s">
        <v>33</v>
      </c>
      <c r="F43" s="1242"/>
      <c r="G43" s="1242"/>
      <c r="H43" s="1243"/>
      <c r="I43" s="106">
        <v>7764</v>
      </c>
      <c r="J43" s="107">
        <v>7496</v>
      </c>
      <c r="K43" s="107">
        <v>7305</v>
      </c>
      <c r="L43" s="107">
        <v>7908</v>
      </c>
      <c r="M43" s="108">
        <v>8041</v>
      </c>
    </row>
    <row r="44" spans="2:13" ht="27.75" customHeight="1" x14ac:dyDescent="0.15">
      <c r="B44" s="1236"/>
      <c r="C44" s="1237"/>
      <c r="D44" s="105"/>
      <c r="E44" s="1242" t="s">
        <v>34</v>
      </c>
      <c r="F44" s="1242"/>
      <c r="G44" s="1242"/>
      <c r="H44" s="1243"/>
      <c r="I44" s="106">
        <v>1163</v>
      </c>
      <c r="J44" s="107">
        <v>1148</v>
      </c>
      <c r="K44" s="107">
        <v>1064</v>
      </c>
      <c r="L44" s="107">
        <v>1042</v>
      </c>
      <c r="M44" s="108">
        <v>952</v>
      </c>
    </row>
    <row r="45" spans="2:13" ht="27.75" customHeight="1" x14ac:dyDescent="0.15">
      <c r="B45" s="1236"/>
      <c r="C45" s="1237"/>
      <c r="D45" s="105"/>
      <c r="E45" s="1242" t="s">
        <v>35</v>
      </c>
      <c r="F45" s="1242"/>
      <c r="G45" s="1242"/>
      <c r="H45" s="1243"/>
      <c r="I45" s="106">
        <v>2524</v>
      </c>
      <c r="J45" s="107">
        <v>2369</v>
      </c>
      <c r="K45" s="107">
        <v>2326</v>
      </c>
      <c r="L45" s="107">
        <v>2245</v>
      </c>
      <c r="M45" s="108">
        <v>2131</v>
      </c>
    </row>
    <row r="46" spans="2:13" ht="27.75" customHeight="1" x14ac:dyDescent="0.15">
      <c r="B46" s="1236"/>
      <c r="C46" s="1237"/>
      <c r="D46" s="109"/>
      <c r="E46" s="1242" t="s">
        <v>36</v>
      </c>
      <c r="F46" s="1242"/>
      <c r="G46" s="1242"/>
      <c r="H46" s="1243"/>
      <c r="I46" s="106" t="s">
        <v>504</v>
      </c>
      <c r="J46" s="107" t="s">
        <v>504</v>
      </c>
      <c r="K46" s="107" t="s">
        <v>504</v>
      </c>
      <c r="L46" s="107" t="s">
        <v>504</v>
      </c>
      <c r="M46" s="108" t="s">
        <v>504</v>
      </c>
    </row>
    <row r="47" spans="2:13" ht="27.75" customHeight="1" x14ac:dyDescent="0.15">
      <c r="B47" s="1236"/>
      <c r="C47" s="1237"/>
      <c r="D47" s="110"/>
      <c r="E47" s="1244" t="s">
        <v>37</v>
      </c>
      <c r="F47" s="1245"/>
      <c r="G47" s="1245"/>
      <c r="H47" s="1246"/>
      <c r="I47" s="106" t="s">
        <v>504</v>
      </c>
      <c r="J47" s="107" t="s">
        <v>504</v>
      </c>
      <c r="K47" s="107" t="s">
        <v>504</v>
      </c>
      <c r="L47" s="107" t="s">
        <v>504</v>
      </c>
      <c r="M47" s="108" t="s">
        <v>504</v>
      </c>
    </row>
    <row r="48" spans="2:13" ht="27.75" customHeight="1" x14ac:dyDescent="0.15">
      <c r="B48" s="1236"/>
      <c r="C48" s="1237"/>
      <c r="D48" s="105"/>
      <c r="E48" s="1242" t="s">
        <v>38</v>
      </c>
      <c r="F48" s="1242"/>
      <c r="G48" s="1242"/>
      <c r="H48" s="1243"/>
      <c r="I48" s="106" t="s">
        <v>504</v>
      </c>
      <c r="J48" s="107" t="s">
        <v>504</v>
      </c>
      <c r="K48" s="107" t="s">
        <v>504</v>
      </c>
      <c r="L48" s="107" t="s">
        <v>504</v>
      </c>
      <c r="M48" s="108" t="s">
        <v>504</v>
      </c>
    </row>
    <row r="49" spans="2:13" ht="27.75" customHeight="1" x14ac:dyDescent="0.15">
      <c r="B49" s="1238"/>
      <c r="C49" s="1239"/>
      <c r="D49" s="105"/>
      <c r="E49" s="1242" t="s">
        <v>39</v>
      </c>
      <c r="F49" s="1242"/>
      <c r="G49" s="1242"/>
      <c r="H49" s="1243"/>
      <c r="I49" s="106" t="s">
        <v>504</v>
      </c>
      <c r="J49" s="107" t="s">
        <v>504</v>
      </c>
      <c r="K49" s="107" t="s">
        <v>504</v>
      </c>
      <c r="L49" s="107" t="s">
        <v>504</v>
      </c>
      <c r="M49" s="108" t="s">
        <v>504</v>
      </c>
    </row>
    <row r="50" spans="2:13" ht="27.75" customHeight="1" x14ac:dyDescent="0.15">
      <c r="B50" s="1247" t="s">
        <v>40</v>
      </c>
      <c r="C50" s="1248"/>
      <c r="D50" s="111"/>
      <c r="E50" s="1242" t="s">
        <v>41</v>
      </c>
      <c r="F50" s="1242"/>
      <c r="G50" s="1242"/>
      <c r="H50" s="1243"/>
      <c r="I50" s="106">
        <v>3961</v>
      </c>
      <c r="J50" s="107">
        <v>3761</v>
      </c>
      <c r="K50" s="107">
        <v>3702</v>
      </c>
      <c r="L50" s="107">
        <v>3170</v>
      </c>
      <c r="M50" s="108">
        <v>3336</v>
      </c>
    </row>
    <row r="51" spans="2:13" ht="27.75" customHeight="1" x14ac:dyDescent="0.15">
      <c r="B51" s="1236"/>
      <c r="C51" s="1237"/>
      <c r="D51" s="105"/>
      <c r="E51" s="1242" t="s">
        <v>42</v>
      </c>
      <c r="F51" s="1242"/>
      <c r="G51" s="1242"/>
      <c r="H51" s="1243"/>
      <c r="I51" s="106">
        <v>2090</v>
      </c>
      <c r="J51" s="107">
        <v>2107</v>
      </c>
      <c r="K51" s="107">
        <v>2011</v>
      </c>
      <c r="L51" s="107">
        <v>2321</v>
      </c>
      <c r="M51" s="108">
        <v>2130</v>
      </c>
    </row>
    <row r="52" spans="2:13" ht="27.75" customHeight="1" x14ac:dyDescent="0.15">
      <c r="B52" s="1238"/>
      <c r="C52" s="1239"/>
      <c r="D52" s="105"/>
      <c r="E52" s="1242" t="s">
        <v>43</v>
      </c>
      <c r="F52" s="1242"/>
      <c r="G52" s="1242"/>
      <c r="H52" s="1243"/>
      <c r="I52" s="106">
        <v>13955</v>
      </c>
      <c r="J52" s="107">
        <v>14049</v>
      </c>
      <c r="K52" s="107">
        <v>14336</v>
      </c>
      <c r="L52" s="107">
        <v>14245</v>
      </c>
      <c r="M52" s="108">
        <v>14053</v>
      </c>
    </row>
    <row r="53" spans="2:13" ht="27.75" customHeight="1" thickBot="1" x14ac:dyDescent="0.2">
      <c r="B53" s="1249" t="s">
        <v>44</v>
      </c>
      <c r="C53" s="1250"/>
      <c r="D53" s="112"/>
      <c r="E53" s="1251" t="s">
        <v>45</v>
      </c>
      <c r="F53" s="1251"/>
      <c r="G53" s="1251"/>
      <c r="H53" s="1252"/>
      <c r="I53" s="113">
        <v>2512</v>
      </c>
      <c r="J53" s="114">
        <v>2317</v>
      </c>
      <c r="K53" s="114">
        <v>2178</v>
      </c>
      <c r="L53" s="114">
        <v>4331</v>
      </c>
      <c r="M53" s="115">
        <v>4581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Wz+iVUDF80wWqpWK2z/WpZDtUAmMfHBaIdLBcSEacanSCCojxE6PgBDFP6fIgREbDjFPB3+ya8T91m8P7/ARg==" saltValue="mJcdyr3m47dxzSbuZBc+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61" t="s">
        <v>48</v>
      </c>
      <c r="D55" s="1261"/>
      <c r="E55" s="1262"/>
      <c r="F55" s="127">
        <v>2479</v>
      </c>
      <c r="G55" s="127">
        <v>2085</v>
      </c>
      <c r="H55" s="128">
        <v>1920</v>
      </c>
    </row>
    <row r="56" spans="2:8" ht="52.5" customHeight="1" x14ac:dyDescent="0.15">
      <c r="B56" s="129"/>
      <c r="C56" s="1263" t="s">
        <v>49</v>
      </c>
      <c r="D56" s="1263"/>
      <c r="E56" s="1264"/>
      <c r="F56" s="130">
        <v>139</v>
      </c>
      <c r="G56" s="130">
        <v>667</v>
      </c>
      <c r="H56" s="131">
        <v>847</v>
      </c>
    </row>
    <row r="57" spans="2:8" ht="53.25" customHeight="1" x14ac:dyDescent="0.15">
      <c r="B57" s="129"/>
      <c r="C57" s="1265" t="s">
        <v>50</v>
      </c>
      <c r="D57" s="1265"/>
      <c r="E57" s="1266"/>
      <c r="F57" s="132">
        <v>983</v>
      </c>
      <c r="G57" s="132">
        <v>317</v>
      </c>
      <c r="H57" s="133">
        <v>337</v>
      </c>
    </row>
    <row r="58" spans="2:8" ht="45.75" customHeight="1" x14ac:dyDescent="0.15">
      <c r="B58" s="134"/>
      <c r="C58" s="1253" t="s">
        <v>577</v>
      </c>
      <c r="D58" s="1254"/>
      <c r="E58" s="1255"/>
      <c r="F58" s="135">
        <v>278</v>
      </c>
      <c r="G58" s="135">
        <v>278</v>
      </c>
      <c r="H58" s="136">
        <v>278</v>
      </c>
    </row>
    <row r="59" spans="2:8" ht="45.75" customHeight="1" x14ac:dyDescent="0.15">
      <c r="B59" s="134"/>
      <c r="C59" s="1253" t="s">
        <v>578</v>
      </c>
      <c r="D59" s="1254"/>
      <c r="E59" s="1255"/>
      <c r="F59" s="135">
        <v>31</v>
      </c>
      <c r="G59" s="135">
        <v>39</v>
      </c>
      <c r="H59" s="136">
        <v>59</v>
      </c>
    </row>
    <row r="60" spans="2:8" ht="45.75" customHeight="1" x14ac:dyDescent="0.15">
      <c r="B60" s="134"/>
      <c r="C60" s="1253" t="s">
        <v>579</v>
      </c>
      <c r="D60" s="1254"/>
      <c r="E60" s="1255"/>
      <c r="F60" s="135">
        <v>674</v>
      </c>
      <c r="G60" s="135" t="s">
        <v>567</v>
      </c>
      <c r="H60" s="136" t="s">
        <v>567</v>
      </c>
    </row>
    <row r="61" spans="2:8" ht="45.75" customHeight="1" x14ac:dyDescent="0.15">
      <c r="B61" s="134"/>
      <c r="C61" s="1253"/>
      <c r="D61" s="1254"/>
      <c r="E61" s="1255"/>
      <c r="F61" s="135"/>
      <c r="G61" s="135"/>
      <c r="H61" s="136"/>
    </row>
    <row r="62" spans="2:8" ht="45.75" customHeight="1" thickBot="1" x14ac:dyDescent="0.2">
      <c r="B62" s="137"/>
      <c r="C62" s="1256"/>
      <c r="D62" s="1257"/>
      <c r="E62" s="1258"/>
      <c r="F62" s="138"/>
      <c r="G62" s="138"/>
      <c r="H62" s="139"/>
    </row>
    <row r="63" spans="2:8" ht="52.5" customHeight="1" thickBot="1" x14ac:dyDescent="0.2">
      <c r="B63" s="140"/>
      <c r="C63" s="1259" t="s">
        <v>51</v>
      </c>
      <c r="D63" s="1259"/>
      <c r="E63" s="1260"/>
      <c r="F63" s="141">
        <v>3601</v>
      </c>
      <c r="G63" s="141">
        <v>3069</v>
      </c>
      <c r="H63" s="142">
        <v>3105</v>
      </c>
    </row>
    <row r="64" spans="2:8" ht="15" customHeight="1" x14ac:dyDescent="0.15"/>
    <row r="65" ht="0" hidden="1" customHeight="1" x14ac:dyDescent="0.15"/>
    <row r="66" ht="0" hidden="1" customHeight="1" x14ac:dyDescent="0.15"/>
  </sheetData>
  <sheetProtection algorithmName="SHA-512" hashValue="L6czU0R3uTRxbGn7mATyxaWv8QfcW5erZ80fhM0gkZeUNM/C1UToaC4eXhRvQQCOIGgRWLuijgWe84HoT+QcGw==" saltValue="/HCpvGAh4KQcfELyUE1o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9AD03-C73D-4CBB-B855-DA588BBF3754}">
  <sheetPr>
    <pageSetUpPr fitToPage="1"/>
  </sheetPr>
  <dimension ref="A1:WZM191"/>
  <sheetViews>
    <sheetView showGridLines="0" zoomScale="55" zoomScaleNormal="55" zoomScaleSheetLayoutView="55" workbookViewId="0"/>
  </sheetViews>
  <sheetFormatPr defaultColWidth="0" defaultRowHeight="0" customHeight="1" zeroHeight="1" x14ac:dyDescent="0.15"/>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x14ac:dyDescent="0.15">
      <c r="A1" s="1327"/>
      <c r="B1" s="1326"/>
      <c r="DD1" s="1267"/>
      <c r="DE1" s="1267"/>
    </row>
    <row r="2" spans="1:143" ht="25.5" customHeight="1" x14ac:dyDescent="0.15">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15">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x14ac:dyDescent="0.1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ht="13.5" x14ac:dyDescent="0.1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ht="13.5" x14ac:dyDescent="0.1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67"/>
      <c r="DE19" s="1267"/>
    </row>
    <row r="20" spans="1:351" ht="13.5" x14ac:dyDescent="0.15">
      <c r="DD20" s="1267"/>
      <c r="DE20" s="1267"/>
    </row>
    <row r="21" spans="1:351" ht="17.25" x14ac:dyDescent="0.1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x14ac:dyDescent="0.15">
      <c r="B22" s="1268"/>
      <c r="MM22" s="1322"/>
    </row>
    <row r="23" spans="1:351" ht="13.5" x14ac:dyDescent="0.15">
      <c r="B23" s="1268"/>
    </row>
    <row r="24" spans="1:351" ht="13.5" x14ac:dyDescent="0.15">
      <c r="B24" s="1268"/>
    </row>
    <row r="25" spans="1:351" ht="13.5" x14ac:dyDescent="0.15">
      <c r="B25" s="1268"/>
    </row>
    <row r="26" spans="1:351" ht="13.5" x14ac:dyDescent="0.15">
      <c r="B26" s="1268"/>
    </row>
    <row r="27" spans="1:351" ht="13.5" x14ac:dyDescent="0.15">
      <c r="B27" s="1268"/>
    </row>
    <row r="28" spans="1:351" ht="13.5" x14ac:dyDescent="0.15">
      <c r="B28" s="1268"/>
    </row>
    <row r="29" spans="1:351" ht="13.5" x14ac:dyDescent="0.15">
      <c r="B29" s="1268"/>
    </row>
    <row r="30" spans="1:351" ht="13.5" x14ac:dyDescent="0.15">
      <c r="B30" s="1268"/>
    </row>
    <row r="31" spans="1:351" ht="13.5" x14ac:dyDescent="0.15">
      <c r="B31" s="1268"/>
    </row>
    <row r="32" spans="1:351" ht="13.5" x14ac:dyDescent="0.15">
      <c r="B32" s="1268"/>
    </row>
    <row r="33" spans="2:109" ht="13.5" x14ac:dyDescent="0.15">
      <c r="B33" s="1268"/>
    </row>
    <row r="34" spans="2:109" ht="13.5" x14ac:dyDescent="0.15">
      <c r="B34" s="1268"/>
    </row>
    <row r="35" spans="2:109" ht="13.5" x14ac:dyDescent="0.15">
      <c r="B35" s="1268"/>
    </row>
    <row r="36" spans="2:109" ht="13.5" x14ac:dyDescent="0.15">
      <c r="B36" s="1268"/>
    </row>
    <row r="37" spans="2:109" ht="13.5" x14ac:dyDescent="0.15">
      <c r="B37" s="1268"/>
    </row>
    <row r="38" spans="2:109" ht="13.5" x14ac:dyDescent="0.15">
      <c r="B38" s="1268"/>
    </row>
    <row r="39" spans="2:109" ht="13.5" x14ac:dyDescent="0.1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x14ac:dyDescent="0.15">
      <c r="B40" s="1309"/>
      <c r="DD40" s="1309"/>
      <c r="DE40" s="1267"/>
    </row>
    <row r="41" spans="2:109" ht="17.25" x14ac:dyDescent="0.15">
      <c r="B41" s="1321" t="s">
        <v>592</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x14ac:dyDescent="0.15">
      <c r="B42" s="1268"/>
      <c r="G42" s="1305"/>
      <c r="I42" s="1304"/>
      <c r="J42" s="1304"/>
      <c r="K42" s="1304"/>
      <c r="AM42" s="1305"/>
      <c r="AN42" s="1305" t="s">
        <v>588</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15">
      <c r="B43" s="1268"/>
      <c r="AN43" s="1303" t="s">
        <v>591</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x14ac:dyDescent="0.1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x14ac:dyDescent="0.1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x14ac:dyDescent="0.1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x14ac:dyDescent="0.1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x14ac:dyDescent="0.1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x14ac:dyDescent="0.15">
      <c r="B49" s="1268"/>
      <c r="AN49" s="1267" t="s">
        <v>586</v>
      </c>
    </row>
    <row r="50" spans="1:109" ht="13.5" x14ac:dyDescent="0.1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546</v>
      </c>
      <c r="BQ50" s="1277"/>
      <c r="BR50" s="1277"/>
      <c r="BS50" s="1277"/>
      <c r="BT50" s="1277"/>
      <c r="BU50" s="1277"/>
      <c r="BV50" s="1277"/>
      <c r="BW50" s="1277"/>
      <c r="BX50" s="1277" t="s">
        <v>547</v>
      </c>
      <c r="BY50" s="1277"/>
      <c r="BZ50" s="1277"/>
      <c r="CA50" s="1277"/>
      <c r="CB50" s="1277"/>
      <c r="CC50" s="1277"/>
      <c r="CD50" s="1277"/>
      <c r="CE50" s="1277"/>
      <c r="CF50" s="1277" t="s">
        <v>548</v>
      </c>
      <c r="CG50" s="1277"/>
      <c r="CH50" s="1277"/>
      <c r="CI50" s="1277"/>
      <c r="CJ50" s="1277"/>
      <c r="CK50" s="1277"/>
      <c r="CL50" s="1277"/>
      <c r="CM50" s="1277"/>
      <c r="CN50" s="1277" t="s">
        <v>549</v>
      </c>
      <c r="CO50" s="1277"/>
      <c r="CP50" s="1277"/>
      <c r="CQ50" s="1277"/>
      <c r="CR50" s="1277"/>
      <c r="CS50" s="1277"/>
      <c r="CT50" s="1277"/>
      <c r="CU50" s="1277"/>
      <c r="CV50" s="1277" t="s">
        <v>550</v>
      </c>
      <c r="CW50" s="1277"/>
      <c r="CX50" s="1277"/>
      <c r="CY50" s="1277"/>
      <c r="CZ50" s="1277"/>
      <c r="DA50" s="1277"/>
      <c r="DB50" s="1277"/>
      <c r="DC50" s="1277"/>
    </row>
    <row r="51" spans="1:109" ht="13.5" customHeight="1" x14ac:dyDescent="0.15">
      <c r="B51" s="1268"/>
      <c r="G51" s="1284"/>
      <c r="H51" s="1284"/>
      <c r="I51" s="1318"/>
      <c r="J51" s="1318"/>
      <c r="K51" s="1283"/>
      <c r="L51" s="1283"/>
      <c r="M51" s="1283"/>
      <c r="N51" s="1283"/>
      <c r="AM51" s="1282"/>
      <c r="AN51" s="1276" t="s">
        <v>585</v>
      </c>
      <c r="AO51" s="1276"/>
      <c r="AP51" s="1276"/>
      <c r="AQ51" s="1276"/>
      <c r="AR51" s="1276"/>
      <c r="AS51" s="1276"/>
      <c r="AT51" s="1276"/>
      <c r="AU51" s="1276"/>
      <c r="AV51" s="1276"/>
      <c r="AW51" s="1276"/>
      <c r="AX51" s="1276"/>
      <c r="AY51" s="1276"/>
      <c r="AZ51" s="1276"/>
      <c r="BA51" s="1276"/>
      <c r="BB51" s="1276" t="s">
        <v>583</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317"/>
      <c r="BY51" s="1275"/>
      <c r="BZ51" s="1275"/>
      <c r="CA51" s="1275"/>
      <c r="CB51" s="1275"/>
      <c r="CC51" s="1275"/>
      <c r="CD51" s="1275"/>
      <c r="CE51" s="1275"/>
      <c r="CF51" s="1275">
        <v>36.9</v>
      </c>
      <c r="CG51" s="1275"/>
      <c r="CH51" s="1275"/>
      <c r="CI51" s="1275"/>
      <c r="CJ51" s="1275"/>
      <c r="CK51" s="1275"/>
      <c r="CL51" s="1275"/>
      <c r="CM51" s="1275"/>
      <c r="CN51" s="1317"/>
      <c r="CO51" s="1275"/>
      <c r="CP51" s="1275"/>
      <c r="CQ51" s="1275"/>
      <c r="CR51" s="1275"/>
      <c r="CS51" s="1275"/>
      <c r="CT51" s="1275"/>
      <c r="CU51" s="1275"/>
      <c r="CV51" s="1317"/>
      <c r="CW51" s="1275"/>
      <c r="CX51" s="1275"/>
      <c r="CY51" s="1275"/>
      <c r="CZ51" s="1275"/>
      <c r="DA51" s="1275"/>
      <c r="DB51" s="1275"/>
      <c r="DC51" s="1275"/>
    </row>
    <row r="52" spans="1:109" ht="13.5" x14ac:dyDescent="0.1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590</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317"/>
      <c r="BY53" s="1275"/>
      <c r="BZ53" s="1275"/>
      <c r="CA53" s="1275"/>
      <c r="CB53" s="1275"/>
      <c r="CC53" s="1275"/>
      <c r="CD53" s="1275"/>
      <c r="CE53" s="1275"/>
      <c r="CF53" s="1275">
        <v>66.099999999999994</v>
      </c>
      <c r="CG53" s="1275"/>
      <c r="CH53" s="1275"/>
      <c r="CI53" s="1275"/>
      <c r="CJ53" s="1275"/>
      <c r="CK53" s="1275"/>
      <c r="CL53" s="1275"/>
      <c r="CM53" s="1275"/>
      <c r="CN53" s="1317"/>
      <c r="CO53" s="1275"/>
      <c r="CP53" s="1275"/>
      <c r="CQ53" s="1275"/>
      <c r="CR53" s="1275"/>
      <c r="CS53" s="1275"/>
      <c r="CT53" s="1275"/>
      <c r="CU53" s="1275"/>
      <c r="CV53" s="1317"/>
      <c r="CW53" s="1275"/>
      <c r="CX53" s="1275"/>
      <c r="CY53" s="1275"/>
      <c r="CZ53" s="1275"/>
      <c r="DA53" s="1275"/>
      <c r="DB53" s="1275"/>
      <c r="DC53" s="1275"/>
    </row>
    <row r="54" spans="1:109" ht="13.5" x14ac:dyDescent="0.1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1304"/>
      <c r="B55" s="1268"/>
      <c r="G55" s="1280"/>
      <c r="H55" s="1280"/>
      <c r="I55" s="1280"/>
      <c r="J55" s="1280"/>
      <c r="K55" s="1283"/>
      <c r="L55" s="1283"/>
      <c r="M55" s="1283"/>
      <c r="N55" s="1283"/>
      <c r="AN55" s="1277" t="s">
        <v>584</v>
      </c>
      <c r="AO55" s="1277"/>
      <c r="AP55" s="1277"/>
      <c r="AQ55" s="1277"/>
      <c r="AR55" s="1277"/>
      <c r="AS55" s="1277"/>
      <c r="AT55" s="1277"/>
      <c r="AU55" s="1277"/>
      <c r="AV55" s="1277"/>
      <c r="AW55" s="1277"/>
      <c r="AX55" s="1277"/>
      <c r="AY55" s="1277"/>
      <c r="AZ55" s="1277"/>
      <c r="BA55" s="1277"/>
      <c r="BB55" s="1276" t="s">
        <v>583</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317"/>
      <c r="BY55" s="1275"/>
      <c r="BZ55" s="1275"/>
      <c r="CA55" s="1275"/>
      <c r="CB55" s="1275"/>
      <c r="CC55" s="1275"/>
      <c r="CD55" s="1275"/>
      <c r="CE55" s="1275"/>
      <c r="CF55" s="1275">
        <v>21</v>
      </c>
      <c r="CG55" s="1275"/>
      <c r="CH55" s="1275"/>
      <c r="CI55" s="1275"/>
      <c r="CJ55" s="1275"/>
      <c r="CK55" s="1275"/>
      <c r="CL55" s="1275"/>
      <c r="CM55" s="1275"/>
      <c r="CN55" s="1317"/>
      <c r="CO55" s="1275"/>
      <c r="CP55" s="1275"/>
      <c r="CQ55" s="1275"/>
      <c r="CR55" s="1275"/>
      <c r="CS55" s="1275"/>
      <c r="CT55" s="1275"/>
      <c r="CU55" s="1275"/>
      <c r="CV55" s="1317"/>
      <c r="CW55" s="1275"/>
      <c r="CX55" s="1275"/>
      <c r="CY55" s="1275"/>
      <c r="CZ55" s="1275"/>
      <c r="DA55" s="1275"/>
      <c r="DB55" s="1275"/>
      <c r="DC55" s="1275"/>
    </row>
    <row r="56" spans="1:109" ht="13.5" x14ac:dyDescent="0.1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x14ac:dyDescent="0.1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590</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317"/>
      <c r="BY57" s="1275"/>
      <c r="BZ57" s="1275"/>
      <c r="CA57" s="1275"/>
      <c r="CB57" s="1275"/>
      <c r="CC57" s="1275"/>
      <c r="CD57" s="1275"/>
      <c r="CE57" s="1275"/>
      <c r="CF57" s="1275">
        <v>56.1</v>
      </c>
      <c r="CG57" s="1275"/>
      <c r="CH57" s="1275"/>
      <c r="CI57" s="1275"/>
      <c r="CJ57" s="1275"/>
      <c r="CK57" s="1275"/>
      <c r="CL57" s="1275"/>
      <c r="CM57" s="1275"/>
      <c r="CN57" s="1317"/>
      <c r="CO57" s="1275"/>
      <c r="CP57" s="1275"/>
      <c r="CQ57" s="1275"/>
      <c r="CR57" s="1275"/>
      <c r="CS57" s="1275"/>
      <c r="CT57" s="1275"/>
      <c r="CU57" s="1275"/>
      <c r="CV57" s="1317"/>
      <c r="CW57" s="1275"/>
      <c r="CX57" s="1275"/>
      <c r="CY57" s="1275"/>
      <c r="CZ57" s="1275"/>
      <c r="DA57" s="1275"/>
      <c r="DB57" s="1275"/>
      <c r="DC57" s="1275"/>
      <c r="DD57" s="1315"/>
      <c r="DE57" s="1310"/>
    </row>
    <row r="58" spans="1:109" s="1304" customFormat="1" ht="13.5" x14ac:dyDescent="0.1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x14ac:dyDescent="0.1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x14ac:dyDescent="0.1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x14ac:dyDescent="0.1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x14ac:dyDescent="0.1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x14ac:dyDescent="0.15">
      <c r="B63" s="1308" t="s">
        <v>589</v>
      </c>
    </row>
    <row r="64" spans="1:109" ht="13.5" x14ac:dyDescent="0.15">
      <c r="B64" s="1268"/>
      <c r="G64" s="1305"/>
      <c r="I64" s="1307"/>
      <c r="J64" s="1307"/>
      <c r="K64" s="1307"/>
      <c r="L64" s="1307"/>
      <c r="M64" s="1307"/>
      <c r="N64" s="1306"/>
      <c r="AM64" s="1305"/>
      <c r="AN64" s="1305" t="s">
        <v>588</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5" x14ac:dyDescent="0.15">
      <c r="B65" s="1268"/>
      <c r="AN65" s="1303" t="s">
        <v>587</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5" x14ac:dyDescent="0.1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5" x14ac:dyDescent="0.1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5" x14ac:dyDescent="0.1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5" x14ac:dyDescent="0.1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5" x14ac:dyDescent="0.1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5" x14ac:dyDescent="0.15">
      <c r="B71" s="1268"/>
      <c r="G71" s="1290"/>
      <c r="I71" s="1293"/>
      <c r="J71" s="1292"/>
      <c r="K71" s="1292"/>
      <c r="L71" s="1291"/>
      <c r="M71" s="1292"/>
      <c r="N71" s="1291"/>
      <c r="AM71" s="1290"/>
      <c r="AN71" s="1267" t="s">
        <v>586</v>
      </c>
    </row>
    <row r="72" spans="2:107" ht="13.5" x14ac:dyDescent="0.1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546</v>
      </c>
      <c r="BQ72" s="1277"/>
      <c r="BR72" s="1277"/>
      <c r="BS72" s="1277"/>
      <c r="BT72" s="1277"/>
      <c r="BU72" s="1277"/>
      <c r="BV72" s="1277"/>
      <c r="BW72" s="1277"/>
      <c r="BX72" s="1277" t="s">
        <v>547</v>
      </c>
      <c r="BY72" s="1277"/>
      <c r="BZ72" s="1277"/>
      <c r="CA72" s="1277"/>
      <c r="CB72" s="1277"/>
      <c r="CC72" s="1277"/>
      <c r="CD72" s="1277"/>
      <c r="CE72" s="1277"/>
      <c r="CF72" s="1277" t="s">
        <v>548</v>
      </c>
      <c r="CG72" s="1277"/>
      <c r="CH72" s="1277"/>
      <c r="CI72" s="1277"/>
      <c r="CJ72" s="1277"/>
      <c r="CK72" s="1277"/>
      <c r="CL72" s="1277"/>
      <c r="CM72" s="1277"/>
      <c r="CN72" s="1277" t="s">
        <v>549</v>
      </c>
      <c r="CO72" s="1277"/>
      <c r="CP72" s="1277"/>
      <c r="CQ72" s="1277"/>
      <c r="CR72" s="1277"/>
      <c r="CS72" s="1277"/>
      <c r="CT72" s="1277"/>
      <c r="CU72" s="1277"/>
      <c r="CV72" s="1277" t="s">
        <v>550</v>
      </c>
      <c r="CW72" s="1277"/>
      <c r="CX72" s="1277"/>
      <c r="CY72" s="1277"/>
      <c r="CZ72" s="1277"/>
      <c r="DA72" s="1277"/>
      <c r="DB72" s="1277"/>
      <c r="DC72" s="1277"/>
    </row>
    <row r="73" spans="2:107" ht="13.5" x14ac:dyDescent="0.15">
      <c r="B73" s="1268"/>
      <c r="G73" s="1284"/>
      <c r="H73" s="1284"/>
      <c r="I73" s="1284"/>
      <c r="J73" s="1284"/>
      <c r="K73" s="1281"/>
      <c r="L73" s="1281"/>
      <c r="M73" s="1281"/>
      <c r="N73" s="1281"/>
      <c r="AM73" s="1282"/>
      <c r="AN73" s="1276" t="s">
        <v>585</v>
      </c>
      <c r="AO73" s="1276"/>
      <c r="AP73" s="1276"/>
      <c r="AQ73" s="1276"/>
      <c r="AR73" s="1276"/>
      <c r="AS73" s="1276"/>
      <c r="AT73" s="1276"/>
      <c r="AU73" s="1276"/>
      <c r="AV73" s="1276"/>
      <c r="AW73" s="1276"/>
      <c r="AX73" s="1276"/>
      <c r="AY73" s="1276"/>
      <c r="AZ73" s="1276"/>
      <c r="BA73" s="1276"/>
      <c r="BB73" s="1276" t="s">
        <v>583</v>
      </c>
      <c r="BC73" s="1276"/>
      <c r="BD73" s="1276"/>
      <c r="BE73" s="1276"/>
      <c r="BF73" s="1276"/>
      <c r="BG73" s="1276"/>
      <c r="BH73" s="1276"/>
      <c r="BI73" s="1276"/>
      <c r="BJ73" s="1276"/>
      <c r="BK73" s="1276"/>
      <c r="BL73" s="1276"/>
      <c r="BM73" s="1276"/>
      <c r="BN73" s="1276"/>
      <c r="BO73" s="1276"/>
      <c r="BP73" s="1275">
        <v>43.8</v>
      </c>
      <c r="BQ73" s="1275"/>
      <c r="BR73" s="1275"/>
      <c r="BS73" s="1275"/>
      <c r="BT73" s="1275"/>
      <c r="BU73" s="1275"/>
      <c r="BV73" s="1275"/>
      <c r="BW73" s="1275"/>
      <c r="BX73" s="1275">
        <v>39.1</v>
      </c>
      <c r="BY73" s="1275"/>
      <c r="BZ73" s="1275"/>
      <c r="CA73" s="1275"/>
      <c r="CB73" s="1275"/>
      <c r="CC73" s="1275"/>
      <c r="CD73" s="1275"/>
      <c r="CE73" s="1275"/>
      <c r="CF73" s="1275">
        <v>36.9</v>
      </c>
      <c r="CG73" s="1275"/>
      <c r="CH73" s="1275"/>
      <c r="CI73" s="1275"/>
      <c r="CJ73" s="1275"/>
      <c r="CK73" s="1275"/>
      <c r="CL73" s="1275"/>
      <c r="CM73" s="1275"/>
      <c r="CN73" s="1275">
        <v>73.3</v>
      </c>
      <c r="CO73" s="1275"/>
      <c r="CP73" s="1275"/>
      <c r="CQ73" s="1275"/>
      <c r="CR73" s="1275"/>
      <c r="CS73" s="1275"/>
      <c r="CT73" s="1275"/>
      <c r="CU73" s="1275"/>
      <c r="CV73" s="1275">
        <v>76.900000000000006</v>
      </c>
      <c r="CW73" s="1275"/>
      <c r="CX73" s="1275"/>
      <c r="CY73" s="1275"/>
      <c r="CZ73" s="1275"/>
      <c r="DA73" s="1275"/>
      <c r="DB73" s="1275"/>
      <c r="DC73" s="1275"/>
    </row>
    <row r="74" spans="2:107" ht="13.5" x14ac:dyDescent="0.1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582</v>
      </c>
      <c r="BC75" s="1276"/>
      <c r="BD75" s="1276"/>
      <c r="BE75" s="1276"/>
      <c r="BF75" s="1276"/>
      <c r="BG75" s="1276"/>
      <c r="BH75" s="1276"/>
      <c r="BI75" s="1276"/>
      <c r="BJ75" s="1276"/>
      <c r="BK75" s="1276"/>
      <c r="BL75" s="1276"/>
      <c r="BM75" s="1276"/>
      <c r="BN75" s="1276"/>
      <c r="BO75" s="1276"/>
      <c r="BP75" s="1275">
        <v>6.5</v>
      </c>
      <c r="BQ75" s="1275"/>
      <c r="BR75" s="1275"/>
      <c r="BS75" s="1275"/>
      <c r="BT75" s="1275"/>
      <c r="BU75" s="1275"/>
      <c r="BV75" s="1275"/>
      <c r="BW75" s="1275"/>
      <c r="BX75" s="1275">
        <v>6</v>
      </c>
      <c r="BY75" s="1275"/>
      <c r="BZ75" s="1275"/>
      <c r="CA75" s="1275"/>
      <c r="CB75" s="1275"/>
      <c r="CC75" s="1275"/>
      <c r="CD75" s="1275"/>
      <c r="CE75" s="1275"/>
      <c r="CF75" s="1275">
        <v>6.3</v>
      </c>
      <c r="CG75" s="1275"/>
      <c r="CH75" s="1275"/>
      <c r="CI75" s="1275"/>
      <c r="CJ75" s="1275"/>
      <c r="CK75" s="1275"/>
      <c r="CL75" s="1275"/>
      <c r="CM75" s="1275"/>
      <c r="CN75" s="1275">
        <v>7.2</v>
      </c>
      <c r="CO75" s="1275"/>
      <c r="CP75" s="1275"/>
      <c r="CQ75" s="1275"/>
      <c r="CR75" s="1275"/>
      <c r="CS75" s="1275"/>
      <c r="CT75" s="1275"/>
      <c r="CU75" s="1275"/>
      <c r="CV75" s="1275">
        <v>7.9</v>
      </c>
      <c r="CW75" s="1275"/>
      <c r="CX75" s="1275"/>
      <c r="CY75" s="1275"/>
      <c r="CZ75" s="1275"/>
      <c r="DA75" s="1275"/>
      <c r="DB75" s="1275"/>
      <c r="DC75" s="1275"/>
    </row>
    <row r="76" spans="2:107" ht="13.5" x14ac:dyDescent="0.1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1268"/>
      <c r="G77" s="1280"/>
      <c r="H77" s="1280"/>
      <c r="I77" s="1280"/>
      <c r="J77" s="1280"/>
      <c r="K77" s="1281"/>
      <c r="L77" s="1281"/>
      <c r="M77" s="1281"/>
      <c r="N77" s="1281"/>
      <c r="AN77" s="1277" t="s">
        <v>584</v>
      </c>
      <c r="AO77" s="1277"/>
      <c r="AP77" s="1277"/>
      <c r="AQ77" s="1277"/>
      <c r="AR77" s="1277"/>
      <c r="AS77" s="1277"/>
      <c r="AT77" s="1277"/>
      <c r="AU77" s="1277"/>
      <c r="AV77" s="1277"/>
      <c r="AW77" s="1277"/>
      <c r="AX77" s="1277"/>
      <c r="AY77" s="1277"/>
      <c r="AZ77" s="1277"/>
      <c r="BA77" s="1277"/>
      <c r="BB77" s="1276" t="s">
        <v>583</v>
      </c>
      <c r="BC77" s="1276"/>
      <c r="BD77" s="1276"/>
      <c r="BE77" s="1276"/>
      <c r="BF77" s="1276"/>
      <c r="BG77" s="1276"/>
      <c r="BH77" s="1276"/>
      <c r="BI77" s="1276"/>
      <c r="BJ77" s="1276"/>
      <c r="BK77" s="1276"/>
      <c r="BL77" s="1276"/>
      <c r="BM77" s="1276"/>
      <c r="BN77" s="1276"/>
      <c r="BO77" s="1276"/>
      <c r="BP77" s="1275">
        <v>20.3</v>
      </c>
      <c r="BQ77" s="1275"/>
      <c r="BR77" s="1275"/>
      <c r="BS77" s="1275"/>
      <c r="BT77" s="1275"/>
      <c r="BU77" s="1275"/>
      <c r="BV77" s="1275"/>
      <c r="BW77" s="1275"/>
      <c r="BX77" s="1275">
        <v>13</v>
      </c>
      <c r="BY77" s="1275"/>
      <c r="BZ77" s="1275"/>
      <c r="CA77" s="1275"/>
      <c r="CB77" s="1275"/>
      <c r="CC77" s="1275"/>
      <c r="CD77" s="1275"/>
      <c r="CE77" s="1275"/>
      <c r="CF77" s="1275">
        <v>21</v>
      </c>
      <c r="CG77" s="1275"/>
      <c r="CH77" s="1275"/>
      <c r="CI77" s="1275"/>
      <c r="CJ77" s="1275"/>
      <c r="CK77" s="1275"/>
      <c r="CL77" s="1275"/>
      <c r="CM77" s="1275"/>
      <c r="CN77" s="1275">
        <v>20.2</v>
      </c>
      <c r="CO77" s="1275"/>
      <c r="CP77" s="1275"/>
      <c r="CQ77" s="1275"/>
      <c r="CR77" s="1275"/>
      <c r="CS77" s="1275"/>
      <c r="CT77" s="1275"/>
      <c r="CU77" s="1275"/>
      <c r="CV77" s="1275">
        <v>18.3</v>
      </c>
      <c r="CW77" s="1275"/>
      <c r="CX77" s="1275"/>
      <c r="CY77" s="1275"/>
      <c r="CZ77" s="1275"/>
      <c r="DA77" s="1275"/>
      <c r="DB77" s="1275"/>
      <c r="DC77" s="1275"/>
    </row>
    <row r="78" spans="2:107" ht="13.5" x14ac:dyDescent="0.1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582</v>
      </c>
      <c r="BC79" s="1276"/>
      <c r="BD79" s="1276"/>
      <c r="BE79" s="1276"/>
      <c r="BF79" s="1276"/>
      <c r="BG79" s="1276"/>
      <c r="BH79" s="1276"/>
      <c r="BI79" s="1276"/>
      <c r="BJ79" s="1276"/>
      <c r="BK79" s="1276"/>
      <c r="BL79" s="1276"/>
      <c r="BM79" s="1276"/>
      <c r="BN79" s="1276"/>
      <c r="BO79" s="1276"/>
      <c r="BP79" s="1275">
        <v>7.7</v>
      </c>
      <c r="BQ79" s="1275"/>
      <c r="BR79" s="1275"/>
      <c r="BS79" s="1275"/>
      <c r="BT79" s="1275"/>
      <c r="BU79" s="1275"/>
      <c r="BV79" s="1275"/>
      <c r="BW79" s="1275"/>
      <c r="BX79" s="1275">
        <v>6.8</v>
      </c>
      <c r="BY79" s="1275"/>
      <c r="BZ79" s="1275"/>
      <c r="CA79" s="1275"/>
      <c r="CB79" s="1275"/>
      <c r="CC79" s="1275"/>
      <c r="CD79" s="1275"/>
      <c r="CE79" s="1275"/>
      <c r="CF79" s="1275">
        <v>6.8</v>
      </c>
      <c r="CG79" s="1275"/>
      <c r="CH79" s="1275"/>
      <c r="CI79" s="1275"/>
      <c r="CJ79" s="1275"/>
      <c r="CK79" s="1275"/>
      <c r="CL79" s="1275"/>
      <c r="CM79" s="1275"/>
      <c r="CN79" s="1275">
        <v>6.8</v>
      </c>
      <c r="CO79" s="1275"/>
      <c r="CP79" s="1275"/>
      <c r="CQ79" s="1275"/>
      <c r="CR79" s="1275"/>
      <c r="CS79" s="1275"/>
      <c r="CT79" s="1275"/>
      <c r="CU79" s="1275"/>
      <c r="CV79" s="1275">
        <v>6.8</v>
      </c>
      <c r="CW79" s="1275"/>
      <c r="CX79" s="1275"/>
      <c r="CY79" s="1275"/>
      <c r="CZ79" s="1275"/>
      <c r="DA79" s="1275"/>
      <c r="DB79" s="1275"/>
      <c r="DC79" s="1275"/>
    </row>
    <row r="80" spans="2:107" ht="13.5" x14ac:dyDescent="0.1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1268"/>
    </row>
    <row r="82" spans="2:109" ht="17.25" x14ac:dyDescent="0.1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x14ac:dyDescent="0.1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x14ac:dyDescent="0.15">
      <c r="DD84" s="1267"/>
      <c r="DE84" s="1267"/>
    </row>
    <row r="85" spans="2:109" ht="13.5" x14ac:dyDescent="0.15">
      <c r="DD85" s="1267"/>
      <c r="DE85" s="1267"/>
    </row>
    <row r="86" spans="2:109" ht="13.5" hidden="1" x14ac:dyDescent="0.15">
      <c r="DD86" s="1267"/>
      <c r="DE86" s="1267"/>
    </row>
    <row r="87" spans="2:109" ht="13.5" hidden="1" x14ac:dyDescent="0.15">
      <c r="K87" s="1270"/>
      <c r="AQ87" s="1270"/>
      <c r="BC87" s="1270"/>
      <c r="BO87" s="1270"/>
      <c r="CA87" s="1270"/>
      <c r="CM87" s="1270"/>
      <c r="CY87" s="1270"/>
      <c r="DD87" s="1267"/>
      <c r="DE87" s="1267"/>
    </row>
    <row r="88" spans="2:109" ht="13.5" hidden="1" x14ac:dyDescent="0.15">
      <c r="DD88" s="1267"/>
      <c r="DE88" s="1267"/>
    </row>
    <row r="89" spans="2:109" ht="13.5" hidden="1" x14ac:dyDescent="0.15">
      <c r="DD89" s="1267"/>
      <c r="DE89" s="1267"/>
    </row>
    <row r="90" spans="2:109" ht="13.5" hidden="1" x14ac:dyDescent="0.15">
      <c r="DD90" s="1267"/>
      <c r="DE90" s="1267"/>
    </row>
    <row r="91" spans="2:109" ht="13.5" hidden="1" x14ac:dyDescent="0.15">
      <c r="DD91" s="1267"/>
      <c r="DE91" s="1267"/>
    </row>
    <row r="92" spans="2:109" ht="13.5" hidden="1" customHeight="1" x14ac:dyDescent="0.15">
      <c r="DD92" s="1267"/>
      <c r="DE92" s="1267"/>
    </row>
    <row r="93" spans="2:109" ht="13.5" hidden="1" customHeight="1" x14ac:dyDescent="0.15">
      <c r="DD93" s="1267"/>
      <c r="DE93" s="1267"/>
    </row>
    <row r="94" spans="2:109" ht="13.5" hidden="1" customHeight="1" x14ac:dyDescent="0.15">
      <c r="DD94" s="1267"/>
      <c r="DE94" s="1267"/>
    </row>
    <row r="95" spans="2:109" ht="13.5" hidden="1" customHeight="1" x14ac:dyDescent="0.15">
      <c r="DD95" s="1267"/>
      <c r="DE95" s="1267"/>
    </row>
    <row r="96" spans="2:109" ht="13.5" hidden="1" customHeight="1" x14ac:dyDescent="0.15">
      <c r="DD96" s="1267"/>
      <c r="DE96" s="1267"/>
    </row>
    <row r="97" spans="108:109" ht="13.5" hidden="1" customHeight="1" x14ac:dyDescent="0.15">
      <c r="DD97" s="1267"/>
      <c r="DE97" s="1267"/>
    </row>
    <row r="98" spans="108:109" ht="13.5" hidden="1" customHeight="1" x14ac:dyDescent="0.15">
      <c r="DD98" s="1267"/>
      <c r="DE98" s="1267"/>
    </row>
    <row r="99" spans="108:109" ht="13.5" hidden="1" customHeight="1" x14ac:dyDescent="0.15">
      <c r="DD99" s="1267"/>
      <c r="DE99" s="1267"/>
    </row>
    <row r="100" spans="108:109" ht="13.5" hidden="1" customHeight="1" x14ac:dyDescent="0.15">
      <c r="DD100" s="1267"/>
      <c r="DE100" s="1267"/>
    </row>
    <row r="101" spans="108:109" ht="13.5" hidden="1" customHeight="1" x14ac:dyDescent="0.15">
      <c r="DD101" s="1267"/>
      <c r="DE101" s="1267"/>
    </row>
    <row r="102" spans="108:109" ht="13.5" hidden="1" customHeight="1" x14ac:dyDescent="0.15">
      <c r="DD102" s="1267"/>
      <c r="DE102" s="1267"/>
    </row>
    <row r="103" spans="108:109" ht="13.5" hidden="1" customHeight="1" x14ac:dyDescent="0.15">
      <c r="DD103" s="1267"/>
      <c r="DE103" s="1267"/>
    </row>
    <row r="104" spans="108:109" ht="13.5" hidden="1" customHeight="1" x14ac:dyDescent="0.15">
      <c r="DD104" s="1267"/>
      <c r="DE104" s="1267"/>
    </row>
    <row r="105" spans="108:109" ht="13.5" hidden="1" customHeight="1" x14ac:dyDescent="0.15">
      <c r="DD105" s="1267"/>
      <c r="DE105" s="1267"/>
    </row>
    <row r="106" spans="108:109" ht="13.5" hidden="1" customHeight="1" x14ac:dyDescent="0.15">
      <c r="DD106" s="1267"/>
      <c r="DE106" s="1267"/>
    </row>
    <row r="107" spans="108:109" ht="13.5" hidden="1" customHeight="1" x14ac:dyDescent="0.15">
      <c r="DD107" s="1267"/>
      <c r="DE107" s="1267"/>
    </row>
    <row r="108" spans="108:109" ht="13.5" hidden="1" customHeight="1" x14ac:dyDescent="0.15">
      <c r="DD108" s="1267"/>
      <c r="DE108" s="1267"/>
    </row>
    <row r="109" spans="108:109" ht="13.5" hidden="1" customHeight="1" x14ac:dyDescent="0.15">
      <c r="DD109" s="1267"/>
      <c r="DE109" s="1267"/>
    </row>
    <row r="110" spans="108:109" ht="13.5" hidden="1" customHeight="1" x14ac:dyDescent="0.15">
      <c r="DD110" s="1267"/>
      <c r="DE110" s="1267"/>
    </row>
    <row r="111" spans="108:109" ht="13.5" hidden="1" customHeight="1" x14ac:dyDescent="0.15">
      <c r="DD111" s="1267"/>
      <c r="DE111" s="1267"/>
    </row>
    <row r="112" spans="108:109" ht="13.5" hidden="1" customHeight="1" x14ac:dyDescent="0.15">
      <c r="DD112" s="1267"/>
      <c r="DE112" s="1267"/>
    </row>
    <row r="113" spans="108:109" ht="13.5" hidden="1" customHeight="1" x14ac:dyDescent="0.15">
      <c r="DD113" s="1267"/>
      <c r="DE113" s="1267"/>
    </row>
    <row r="114" spans="108:109" ht="13.5" hidden="1" customHeight="1" x14ac:dyDescent="0.15">
      <c r="DD114" s="1267"/>
      <c r="DE114" s="1267"/>
    </row>
    <row r="115" spans="108:109" ht="13.5" hidden="1" customHeight="1" x14ac:dyDescent="0.15">
      <c r="DD115" s="1267"/>
      <c r="DE115" s="1267"/>
    </row>
    <row r="116" spans="108:109" ht="13.5" hidden="1" customHeight="1" x14ac:dyDescent="0.15">
      <c r="DD116" s="1267"/>
      <c r="DE116" s="1267"/>
    </row>
    <row r="117" spans="108:109" ht="13.5" hidden="1" customHeight="1" x14ac:dyDescent="0.15">
      <c r="DD117" s="1267"/>
      <c r="DE117" s="1267"/>
    </row>
    <row r="118" spans="108:109" ht="13.5" hidden="1" customHeight="1" x14ac:dyDescent="0.15">
      <c r="DD118" s="1267"/>
      <c r="DE118" s="1267"/>
    </row>
    <row r="119" spans="108:109" ht="13.5" hidden="1" customHeight="1" x14ac:dyDescent="0.15">
      <c r="DD119" s="1267"/>
      <c r="DE119" s="1267"/>
    </row>
    <row r="120" spans="108:109" ht="13.5" hidden="1" customHeight="1" x14ac:dyDescent="0.15">
      <c r="DD120" s="1267"/>
      <c r="DE120" s="1267"/>
    </row>
    <row r="121" spans="108:109" ht="13.5" hidden="1" customHeight="1" x14ac:dyDescent="0.15">
      <c r="DD121" s="1267"/>
      <c r="DE121" s="1267"/>
    </row>
    <row r="122" spans="108:109" ht="13.5" hidden="1" customHeight="1" x14ac:dyDescent="0.15">
      <c r="DD122" s="1267"/>
      <c r="DE122" s="1267"/>
    </row>
    <row r="123" spans="108:109" ht="13.5" hidden="1" customHeight="1" x14ac:dyDescent="0.15">
      <c r="DD123" s="1267"/>
      <c r="DE123" s="1267"/>
    </row>
    <row r="124" spans="108:109" ht="13.5" hidden="1" customHeight="1" x14ac:dyDescent="0.15">
      <c r="DD124" s="1267"/>
      <c r="DE124" s="1267"/>
    </row>
    <row r="125" spans="108:109" ht="13.5" hidden="1" customHeight="1" x14ac:dyDescent="0.15">
      <c r="DD125" s="1267"/>
      <c r="DE125" s="1267"/>
    </row>
    <row r="126" spans="108:109" ht="13.5" hidden="1" customHeight="1" x14ac:dyDescent="0.15">
      <c r="DD126" s="1267"/>
      <c r="DE126" s="1267"/>
    </row>
    <row r="127" spans="108:109" ht="13.5" hidden="1" customHeight="1" x14ac:dyDescent="0.15">
      <c r="DD127" s="1267"/>
      <c r="DE127" s="1267"/>
    </row>
    <row r="128" spans="108:109" ht="13.5" hidden="1" customHeight="1" x14ac:dyDescent="0.15">
      <c r="DD128" s="1267"/>
      <c r="DE128" s="1267"/>
    </row>
    <row r="129" spans="108:109" ht="13.5" hidden="1" customHeight="1" x14ac:dyDescent="0.15">
      <c r="DD129" s="1267"/>
      <c r="DE129" s="1267"/>
    </row>
    <row r="130" spans="108:109" ht="13.5" hidden="1" customHeight="1" x14ac:dyDescent="0.15">
      <c r="DD130" s="1267"/>
      <c r="DE130" s="1267"/>
    </row>
    <row r="131" spans="108:109" ht="13.5" hidden="1" customHeight="1" x14ac:dyDescent="0.15">
      <c r="DD131" s="1267"/>
      <c r="DE131" s="1267"/>
    </row>
    <row r="132" spans="108:109" ht="13.5" hidden="1" customHeight="1" x14ac:dyDescent="0.15">
      <c r="DD132" s="1267"/>
      <c r="DE132" s="1267"/>
    </row>
    <row r="133" spans="108:109" ht="13.5" hidden="1" customHeight="1" x14ac:dyDescent="0.15">
      <c r="DD133" s="1267"/>
      <c r="DE133" s="1267"/>
    </row>
    <row r="134" spans="108:109" ht="13.5" hidden="1" customHeight="1" x14ac:dyDescent="0.15">
      <c r="DD134" s="1267"/>
      <c r="DE134" s="1267"/>
    </row>
    <row r="135" spans="108:109" ht="13.5" hidden="1" customHeight="1" x14ac:dyDescent="0.15">
      <c r="DD135" s="1267"/>
      <c r="DE135" s="1267"/>
    </row>
    <row r="136" spans="108:109" ht="13.5" hidden="1" customHeight="1" x14ac:dyDescent="0.15">
      <c r="DD136" s="1267"/>
      <c r="DE136" s="1267"/>
    </row>
    <row r="137" spans="108:109" ht="13.5" hidden="1" customHeight="1" x14ac:dyDescent="0.15">
      <c r="DD137" s="1267"/>
      <c r="DE137" s="1267"/>
    </row>
    <row r="138" spans="108:109" ht="13.5" hidden="1" customHeight="1" x14ac:dyDescent="0.15">
      <c r="DD138" s="1267"/>
      <c r="DE138" s="1267"/>
    </row>
    <row r="139" spans="108:109" ht="13.5" hidden="1" customHeight="1" x14ac:dyDescent="0.15">
      <c r="DD139" s="1267"/>
      <c r="DE139" s="1267"/>
    </row>
    <row r="140" spans="108:109" ht="13.5" hidden="1" customHeight="1" x14ac:dyDescent="0.15">
      <c r="DD140" s="1267"/>
      <c r="DE140" s="1267"/>
    </row>
    <row r="141" spans="108:109" ht="13.5" hidden="1" customHeight="1" x14ac:dyDescent="0.15">
      <c r="DD141" s="1267"/>
      <c r="DE141" s="1267"/>
    </row>
    <row r="142" spans="108:109" ht="13.5" hidden="1" customHeight="1" x14ac:dyDescent="0.15">
      <c r="DD142" s="1267"/>
      <c r="DE142" s="1267"/>
    </row>
    <row r="143" spans="108:109" ht="13.5" hidden="1" customHeight="1" x14ac:dyDescent="0.15">
      <c r="DD143" s="1267"/>
      <c r="DE143" s="1267"/>
    </row>
    <row r="144" spans="108:109" ht="13.5" hidden="1" customHeight="1" x14ac:dyDescent="0.15">
      <c r="DD144" s="1267"/>
      <c r="DE144" s="1267"/>
    </row>
    <row r="145" spans="108:109" ht="13.5" hidden="1" customHeight="1" x14ac:dyDescent="0.15">
      <c r="DD145" s="1267"/>
      <c r="DE145" s="1267"/>
    </row>
    <row r="146" spans="108:109" ht="13.5" hidden="1" customHeight="1" x14ac:dyDescent="0.15">
      <c r="DD146" s="1267"/>
      <c r="DE146" s="1267"/>
    </row>
    <row r="147" spans="108:109" ht="13.5" hidden="1" customHeight="1" x14ac:dyDescent="0.15">
      <c r="DD147" s="1267"/>
      <c r="DE147" s="1267"/>
    </row>
    <row r="148" spans="108:109" ht="13.5" hidden="1" customHeight="1" x14ac:dyDescent="0.15">
      <c r="DD148" s="1267"/>
      <c r="DE148" s="1267"/>
    </row>
    <row r="149" spans="108:109" ht="13.5" hidden="1" customHeight="1" x14ac:dyDescent="0.15">
      <c r="DD149" s="1267"/>
      <c r="DE149" s="1267"/>
    </row>
    <row r="150" spans="108:109" ht="13.5" hidden="1" customHeight="1" x14ac:dyDescent="0.15">
      <c r="DD150" s="1267"/>
      <c r="DE150" s="1267"/>
    </row>
    <row r="151" spans="108:109" ht="13.5" hidden="1" customHeight="1" x14ac:dyDescent="0.15">
      <c r="DD151" s="1267"/>
      <c r="DE151" s="1267"/>
    </row>
    <row r="152" spans="108:109" ht="13.5" hidden="1" customHeight="1" x14ac:dyDescent="0.15">
      <c r="DD152" s="1267"/>
      <c r="DE152" s="1267"/>
    </row>
    <row r="153" spans="108:109" ht="13.5" hidden="1" customHeight="1" x14ac:dyDescent="0.15">
      <c r="DD153" s="1267"/>
      <c r="DE153" s="1267"/>
    </row>
    <row r="154" spans="108:109" ht="13.5" hidden="1" customHeight="1" x14ac:dyDescent="0.15">
      <c r="DD154" s="1267"/>
      <c r="DE154" s="1267"/>
    </row>
    <row r="155" spans="108:109" ht="13.5" hidden="1" customHeight="1" x14ac:dyDescent="0.15">
      <c r="DD155" s="1267"/>
      <c r="DE155" s="1267"/>
    </row>
    <row r="156" spans="108:109" ht="13.5" hidden="1" customHeight="1" x14ac:dyDescent="0.15">
      <c r="DD156" s="1267"/>
      <c r="DE156" s="1267"/>
    </row>
    <row r="157" spans="108:109" ht="13.5" hidden="1" customHeight="1" x14ac:dyDescent="0.15">
      <c r="DD157" s="1267"/>
      <c r="DE157" s="1267"/>
    </row>
    <row r="158" spans="108:109" ht="13.5" hidden="1" customHeight="1" x14ac:dyDescent="0.15">
      <c r="DD158" s="1267"/>
      <c r="DE158" s="1267"/>
    </row>
    <row r="159" spans="108:109" ht="13.5" hidden="1" customHeight="1" x14ac:dyDescent="0.15">
      <c r="DD159" s="1267"/>
      <c r="DE159" s="1267"/>
    </row>
    <row r="160" spans="108:109" ht="13.5" hidden="1" customHeight="1" x14ac:dyDescent="0.15">
      <c r="DD160" s="1267"/>
      <c r="DE160" s="12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wWvzKWR/dNyhaa0/j9MVGFQvdWkWVotCvUp+JzxS39Mz7TMQ3MGo/JNxdrOM/Nkc1DShI72gzG1yIuYgBw67w==" saltValue="TuR5V4Uhm2xx8LI8vLlr9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336D8-2775-47DF-9063-0582B9FF37EE}">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cVUqQ2iQb6hPX6qmPOCCjdG4Gzi9UyEbAZToj0O6+QvbVHdtTKuukkZT9Q2oxqf4SLeN3Gce4EDGAuAYIuhig==" saltValue="yop9qtbJF8aJSaIo4HMK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EB9CA-CAB8-4079-A61F-12C8DF72F8FA}">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OEY4ds1ILZZ0QsQjt8FnxSGi9JwboJzjxLjAGyIaTiCrrvTuxyxnd9l4NJruKRQrOZIFKIlI3B28K2ISssMtg==" saltValue="rnCMbJg6IBIgjJ1p8su1n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543</v>
      </c>
      <c r="G2" s="156"/>
      <c r="H2" s="157"/>
    </row>
    <row r="3" spans="1:8" x14ac:dyDescent="0.15">
      <c r="A3" s="153" t="s">
        <v>536</v>
      </c>
      <c r="B3" s="158"/>
      <c r="C3" s="159"/>
      <c r="D3" s="160">
        <v>35340</v>
      </c>
      <c r="E3" s="161"/>
      <c r="F3" s="162">
        <v>53292</v>
      </c>
      <c r="G3" s="163"/>
      <c r="H3" s="164"/>
    </row>
    <row r="4" spans="1:8" x14ac:dyDescent="0.15">
      <c r="A4" s="165"/>
      <c r="B4" s="166"/>
      <c r="C4" s="167"/>
      <c r="D4" s="168">
        <v>18555</v>
      </c>
      <c r="E4" s="169"/>
      <c r="F4" s="170">
        <v>28900</v>
      </c>
      <c r="G4" s="171"/>
      <c r="H4" s="172"/>
    </row>
    <row r="5" spans="1:8" x14ac:dyDescent="0.15">
      <c r="A5" s="153" t="s">
        <v>538</v>
      </c>
      <c r="B5" s="158"/>
      <c r="C5" s="159"/>
      <c r="D5" s="160">
        <v>51774</v>
      </c>
      <c r="E5" s="161"/>
      <c r="F5" s="162">
        <v>49919</v>
      </c>
      <c r="G5" s="163"/>
      <c r="H5" s="164"/>
    </row>
    <row r="6" spans="1:8" x14ac:dyDescent="0.15">
      <c r="A6" s="165"/>
      <c r="B6" s="166"/>
      <c r="C6" s="167"/>
      <c r="D6" s="168">
        <v>38265</v>
      </c>
      <c r="E6" s="169"/>
      <c r="F6" s="170">
        <v>26398</v>
      </c>
      <c r="G6" s="171"/>
      <c r="H6" s="172"/>
    </row>
    <row r="7" spans="1:8" x14ac:dyDescent="0.15">
      <c r="A7" s="153" t="s">
        <v>539</v>
      </c>
      <c r="B7" s="158"/>
      <c r="C7" s="159"/>
      <c r="D7" s="160">
        <v>33698</v>
      </c>
      <c r="E7" s="161"/>
      <c r="F7" s="162">
        <v>47738</v>
      </c>
      <c r="G7" s="163"/>
      <c r="H7" s="164"/>
    </row>
    <row r="8" spans="1:8" x14ac:dyDescent="0.15">
      <c r="A8" s="165"/>
      <c r="B8" s="166"/>
      <c r="C8" s="167"/>
      <c r="D8" s="168">
        <v>23713</v>
      </c>
      <c r="E8" s="169"/>
      <c r="F8" s="170">
        <v>24937</v>
      </c>
      <c r="G8" s="171"/>
      <c r="H8" s="172"/>
    </row>
    <row r="9" spans="1:8" x14ac:dyDescent="0.15">
      <c r="A9" s="153" t="s">
        <v>540</v>
      </c>
      <c r="B9" s="158"/>
      <c r="C9" s="159"/>
      <c r="D9" s="160">
        <v>79241</v>
      </c>
      <c r="E9" s="161"/>
      <c r="F9" s="162">
        <v>52191</v>
      </c>
      <c r="G9" s="163"/>
      <c r="H9" s="164"/>
    </row>
    <row r="10" spans="1:8" x14ac:dyDescent="0.15">
      <c r="A10" s="165"/>
      <c r="B10" s="166"/>
      <c r="C10" s="167"/>
      <c r="D10" s="168">
        <v>45725</v>
      </c>
      <c r="E10" s="169"/>
      <c r="F10" s="170">
        <v>24843</v>
      </c>
      <c r="G10" s="171"/>
      <c r="H10" s="172"/>
    </row>
    <row r="11" spans="1:8" x14ac:dyDescent="0.15">
      <c r="A11" s="153" t="s">
        <v>541</v>
      </c>
      <c r="B11" s="158"/>
      <c r="C11" s="159"/>
      <c r="D11" s="160">
        <v>37432</v>
      </c>
      <c r="E11" s="161"/>
      <c r="F11" s="162">
        <v>47387</v>
      </c>
      <c r="G11" s="163"/>
      <c r="H11" s="164"/>
    </row>
    <row r="12" spans="1:8" x14ac:dyDescent="0.15">
      <c r="A12" s="165"/>
      <c r="B12" s="166"/>
      <c r="C12" s="173"/>
      <c r="D12" s="168">
        <v>26720</v>
      </c>
      <c r="E12" s="169"/>
      <c r="F12" s="170">
        <v>24928</v>
      </c>
      <c r="G12" s="171"/>
      <c r="H12" s="172"/>
    </row>
    <row r="13" spans="1:8" x14ac:dyDescent="0.15">
      <c r="A13" s="153"/>
      <c r="B13" s="158"/>
      <c r="C13" s="174"/>
      <c r="D13" s="175">
        <v>47497</v>
      </c>
      <c r="E13" s="176"/>
      <c r="F13" s="177">
        <v>50105</v>
      </c>
      <c r="G13" s="178"/>
      <c r="H13" s="164"/>
    </row>
    <row r="14" spans="1:8" x14ac:dyDescent="0.15">
      <c r="A14" s="165"/>
      <c r="B14" s="166"/>
      <c r="C14" s="167"/>
      <c r="D14" s="168">
        <v>30596</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12.62</v>
      </c>
      <c r="C19" s="179">
        <f>ROUND(VALUE(SUBSTITUTE(実質収支比率等に係る経年分析!G$48,"▲","-")),2)</f>
        <v>11.08</v>
      </c>
      <c r="D19" s="179">
        <f>ROUND(VALUE(SUBSTITUTE(実質収支比率等に係る経年分析!H$48,"▲","-")),2)</f>
        <v>6.38</v>
      </c>
      <c r="E19" s="179">
        <f>ROUND(VALUE(SUBSTITUTE(実質収支比率等に係る経年分析!I$48,"▲","-")),2)</f>
        <v>4.87</v>
      </c>
      <c r="F19" s="179">
        <f>ROUND(VALUE(SUBSTITUTE(実質収支比率等に係る経年分析!J$48,"▲","-")),2)</f>
        <v>9.08</v>
      </c>
    </row>
    <row r="20" spans="1:11" x14ac:dyDescent="0.15">
      <c r="A20" s="179" t="s">
        <v>55</v>
      </c>
      <c r="B20" s="179">
        <f>ROUND(VALUE(SUBSTITUTE(実質収支比率等に係る経年分析!F$47,"▲","-")),2)</f>
        <v>31.23</v>
      </c>
      <c r="C20" s="179">
        <f>ROUND(VALUE(SUBSTITUTE(実質収支比率等に係る経年分析!G$47,"▲","-")),2)</f>
        <v>34.880000000000003</v>
      </c>
      <c r="D20" s="179">
        <f>ROUND(VALUE(SUBSTITUTE(実質収支比率等に係る経年分析!H$47,"▲","-")),2)</f>
        <v>35.03</v>
      </c>
      <c r="E20" s="179">
        <f>ROUND(VALUE(SUBSTITUTE(実質収支比率等に係る経年分析!I$47,"▲","-")),2)</f>
        <v>29.45</v>
      </c>
      <c r="F20" s="179">
        <f>ROUND(VALUE(SUBSTITUTE(実質収支比率等に係る経年分析!J$47,"▲","-")),2)</f>
        <v>27</v>
      </c>
    </row>
    <row r="21" spans="1:11" x14ac:dyDescent="0.15">
      <c r="A21" s="179" t="s">
        <v>56</v>
      </c>
      <c r="B21" s="179">
        <f>IF(ISNUMBER(VALUE(SUBSTITUTE(実質収支比率等に係る経年分析!F$49,"▲","-"))),ROUND(VALUE(SUBSTITUTE(実質収支比率等に係る経年分析!F$49,"▲","-")),2),NA())</f>
        <v>4.3499999999999996</v>
      </c>
      <c r="C21" s="179">
        <f>IF(ISNUMBER(VALUE(SUBSTITUTE(実質収支比率等に係る経年分析!G$49,"▲","-"))),ROUND(VALUE(SUBSTITUTE(実質収支比率等に係る経年分析!G$49,"▲","-")),2),NA())</f>
        <v>3</v>
      </c>
      <c r="D21" s="179">
        <f>IF(ISNUMBER(VALUE(SUBSTITUTE(実質収支比率等に係る経年分析!H$49,"▲","-"))),ROUND(VALUE(SUBSTITUTE(実質収支比率等に係る経年分析!H$49,"▲","-")),2),NA())</f>
        <v>-4.71</v>
      </c>
      <c r="E21" s="179">
        <f>IF(ISNUMBER(VALUE(SUBSTITUTE(実質収支比率等に係る経年分析!I$49,"▲","-"))),ROUND(VALUE(SUBSTITUTE(実質収支比率等に係る経年分析!I$49,"▲","-")),2),NA())</f>
        <v>-7.06</v>
      </c>
      <c r="F21" s="179">
        <f>IF(ISNUMBER(VALUE(SUBSTITUTE(実質収支比率等に係る経年分析!J$49,"▲","-"))),ROUND(VALUE(SUBSTITUTE(実質収支比率等に係る経年分析!J$49,"▲","-")),2),NA())</f>
        <v>1.9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磯城郡介護認定審査会共同設置特別会計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0.97</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1.0900000000000001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2.23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11.07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6.37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4.87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9.07</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6.88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7.12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9.27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8.44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9.26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9.89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9.6999999999999993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1436</v>
      </c>
      <c r="E42" s="181"/>
      <c r="F42" s="181"/>
      <c r="G42" s="181">
        <f>'実質公債費比率（分子）の構造'!L$52</f>
        <v>1366</v>
      </c>
      <c r="H42" s="181"/>
      <c r="I42" s="181"/>
      <c r="J42" s="181">
        <f>'実質公債費比率（分子）の構造'!M$52</f>
        <v>1327</v>
      </c>
      <c r="K42" s="181"/>
      <c r="L42" s="181"/>
      <c r="M42" s="181">
        <f>'実質公債費比率（分子）の構造'!N$52</f>
        <v>1312</v>
      </c>
      <c r="N42" s="181"/>
      <c r="O42" s="181"/>
      <c r="P42" s="181">
        <f>'実質公債費比率（分子）の構造'!O$52</f>
        <v>1293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81</v>
      </c>
      <c r="C45" s="181"/>
      <c r="D45" s="181"/>
      <c r="E45" s="181">
        <f>'実質公債費比率（分子）の構造'!L$49</f>
        <v>99</v>
      </c>
      <c r="F45" s="181"/>
      <c r="G45" s="181"/>
      <c r="H45" s="181">
        <f>'実質公債費比率（分子）の構造'!M$49</f>
        <v>112</v>
      </c>
      <c r="I45" s="181"/>
      <c r="J45" s="181"/>
      <c r="K45" s="181">
        <f>'実質公債費比率（分子）の構造'!N$49</f>
        <v>142</v>
      </c>
      <c r="L45" s="181"/>
      <c r="M45" s="181"/>
      <c r="N45" s="181">
        <f>'実質公債費比率（分子）の構造'!O$49</f>
        <v>139</v>
      </c>
      <c r="O45" s="181"/>
      <c r="P45" s="181"/>
    </row>
    <row r="46" spans="1:16" x14ac:dyDescent="0.15">
      <c r="A46" s="181" t="s">
        <v>67</v>
      </c>
      <c r="B46" s="181">
        <f>'実質公債費比率（分子）の構造'!K$48</f>
        <v>396</v>
      </c>
      <c r="C46" s="181"/>
      <c r="D46" s="181"/>
      <c r="E46" s="181">
        <f>'実質公債費比率（分子）の構造'!L$48</f>
        <v>402</v>
      </c>
      <c r="F46" s="181"/>
      <c r="G46" s="181"/>
      <c r="H46" s="181">
        <f>'実質公債費比率（分子）の構造'!M$48</f>
        <v>416</v>
      </c>
      <c r="I46" s="181"/>
      <c r="J46" s="181"/>
      <c r="K46" s="181">
        <f>'実質公債費比率（分子）の構造'!N$48</f>
        <v>495</v>
      </c>
      <c r="L46" s="181"/>
      <c r="M46" s="181"/>
      <c r="N46" s="181">
        <f>'実質公債費比率（分子）の構造'!O$48</f>
        <v>438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1300</v>
      </c>
      <c r="C49" s="181"/>
      <c r="D49" s="181"/>
      <c r="E49" s="181">
        <f>'実質公債費比率（分子）の構造'!L$45</f>
        <v>1211</v>
      </c>
      <c r="F49" s="181"/>
      <c r="G49" s="181"/>
      <c r="H49" s="181">
        <f>'実質公債費比率（分子）の構造'!M$45</f>
        <v>1220</v>
      </c>
      <c r="I49" s="181"/>
      <c r="J49" s="181"/>
      <c r="K49" s="181">
        <f>'実質公債費比率（分子）の構造'!N$45</f>
        <v>1183</v>
      </c>
      <c r="L49" s="181"/>
      <c r="M49" s="181"/>
      <c r="N49" s="181">
        <f>'実質公債費比率（分子）の構造'!O$45</f>
        <v>1207</v>
      </c>
      <c r="O49" s="181"/>
      <c r="P49" s="181"/>
    </row>
    <row r="50" spans="1:16" x14ac:dyDescent="0.15">
      <c r="A50" s="181" t="s">
        <v>71</v>
      </c>
      <c r="B50" s="181" t="e">
        <f>NA()</f>
        <v>#N/A</v>
      </c>
      <c r="C50" s="181">
        <f>IF(ISNUMBER('実質公債費比率（分子）の構造'!K$53),'実質公債費比率（分子）の構造'!K$53,NA())</f>
        <v>341</v>
      </c>
      <c r="D50" s="181" t="e">
        <f>NA()</f>
        <v>#N/A</v>
      </c>
      <c r="E50" s="181" t="e">
        <f>NA()</f>
        <v>#N/A</v>
      </c>
      <c r="F50" s="181">
        <f>IF(ISNUMBER('実質公債費比率（分子）の構造'!L$53),'実質公債費比率（分子）の構造'!L$53,NA())</f>
        <v>346</v>
      </c>
      <c r="G50" s="181" t="e">
        <f>NA()</f>
        <v>#N/A</v>
      </c>
      <c r="H50" s="181" t="e">
        <f>NA()</f>
        <v>#N/A</v>
      </c>
      <c r="I50" s="181">
        <f>IF(ISNUMBER('実質公債費比率（分子）の構造'!M$53),'実質公債費比率（分子）の構造'!M$53,NA())</f>
        <v>421</v>
      </c>
      <c r="J50" s="181" t="e">
        <f>NA()</f>
        <v>#N/A</v>
      </c>
      <c r="K50" s="181" t="e">
        <f>NA()</f>
        <v>#N/A</v>
      </c>
      <c r="L50" s="181">
        <f>IF(ISNUMBER('実質公債費比率（分子）の構造'!N$53),'実質公債費比率（分子）の構造'!N$53,NA())</f>
        <v>508</v>
      </c>
      <c r="M50" s="181" t="e">
        <f>NA()</f>
        <v>#N/A</v>
      </c>
      <c r="N50" s="181" t="e">
        <f>NA()</f>
        <v>#N/A</v>
      </c>
      <c r="O50" s="181">
        <f>IF(ISNUMBER('実質公債費比率（分子）の構造'!O$53),'実質公債費比率（分子）の構造'!O$53,NA())</f>
        <v>491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13955</v>
      </c>
      <c r="E56" s="180"/>
      <c r="F56" s="180"/>
      <c r="G56" s="180">
        <f>'将来負担比率（分子）の構造'!J$52</f>
        <v>14049</v>
      </c>
      <c r="H56" s="180"/>
      <c r="I56" s="180"/>
      <c r="J56" s="180">
        <f>'将来負担比率（分子）の構造'!K$52</f>
        <v>14336</v>
      </c>
      <c r="K56" s="180"/>
      <c r="L56" s="180"/>
      <c r="M56" s="180">
        <f>'将来負担比率（分子）の構造'!L$52</f>
        <v>14245</v>
      </c>
      <c r="N56" s="180"/>
      <c r="O56" s="180"/>
      <c r="P56" s="180">
        <f>'将来負担比率（分子）の構造'!M$52</f>
        <v>14053</v>
      </c>
    </row>
    <row r="57" spans="1:16" x14ac:dyDescent="0.15">
      <c r="A57" s="180" t="s">
        <v>42</v>
      </c>
      <c r="B57" s="180"/>
      <c r="C57" s="180"/>
      <c r="D57" s="180">
        <f>'将来負担比率（分子）の構造'!I$51</f>
        <v>2090</v>
      </c>
      <c r="E57" s="180"/>
      <c r="F57" s="180"/>
      <c r="G57" s="180">
        <f>'将来負担比率（分子）の構造'!J$51</f>
        <v>2107</v>
      </c>
      <c r="H57" s="180"/>
      <c r="I57" s="180"/>
      <c r="J57" s="180">
        <f>'将来負担比率（分子）の構造'!K$51</f>
        <v>2011</v>
      </c>
      <c r="K57" s="180"/>
      <c r="L57" s="180"/>
      <c r="M57" s="180">
        <f>'将来負担比率（分子）の構造'!L$51</f>
        <v>2321</v>
      </c>
      <c r="N57" s="180"/>
      <c r="O57" s="180"/>
      <c r="P57" s="180">
        <f>'将来負担比率（分子）の構造'!M$51</f>
        <v>2130</v>
      </c>
    </row>
    <row r="58" spans="1:16" x14ac:dyDescent="0.15">
      <c r="A58" s="180" t="s">
        <v>41</v>
      </c>
      <c r="B58" s="180"/>
      <c r="C58" s="180"/>
      <c r="D58" s="180">
        <f>'将来負担比率（分子）の構造'!I$50</f>
        <v>3961</v>
      </c>
      <c r="E58" s="180"/>
      <c r="F58" s="180"/>
      <c r="G58" s="180">
        <f>'将来負担比率（分子）の構造'!J$50</f>
        <v>3761</v>
      </c>
      <c r="H58" s="180"/>
      <c r="I58" s="180"/>
      <c r="J58" s="180">
        <f>'将来負担比率（分子）の構造'!K$50</f>
        <v>3702</v>
      </c>
      <c r="K58" s="180"/>
      <c r="L58" s="180"/>
      <c r="M58" s="180">
        <f>'将来負担比率（分子）の構造'!L$50</f>
        <v>3170</v>
      </c>
      <c r="N58" s="180"/>
      <c r="O58" s="180"/>
      <c r="P58" s="180">
        <f>'将来負担比率（分子）の構造'!M$50</f>
        <v>3336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2524</v>
      </c>
      <c r="C62" s="180"/>
      <c r="D62" s="180"/>
      <c r="E62" s="180">
        <f>'将来負担比率（分子）の構造'!J$45</f>
        <v>2369</v>
      </c>
      <c r="F62" s="180"/>
      <c r="G62" s="180"/>
      <c r="H62" s="180">
        <f>'将来負担比率（分子）の構造'!K$45</f>
        <v>2326</v>
      </c>
      <c r="I62" s="180"/>
      <c r="J62" s="180"/>
      <c r="K62" s="180">
        <f>'将来負担比率（分子）の構造'!L$45</f>
        <v>2245</v>
      </c>
      <c r="L62" s="180"/>
      <c r="M62" s="180"/>
      <c r="N62" s="180">
        <f>'将来負担比率（分子）の構造'!M$45</f>
        <v>2131</v>
      </c>
      <c r="O62" s="180"/>
      <c r="P62" s="180"/>
    </row>
    <row r="63" spans="1:16" x14ac:dyDescent="0.15">
      <c r="A63" s="180" t="s">
        <v>34</v>
      </c>
      <c r="B63" s="180">
        <f>'将来負担比率（分子）の構造'!I$44</f>
        <v>1163</v>
      </c>
      <c r="C63" s="180"/>
      <c r="D63" s="180"/>
      <c r="E63" s="180">
        <f>'将来負担比率（分子）の構造'!J$44</f>
        <v>1148</v>
      </c>
      <c r="F63" s="180"/>
      <c r="G63" s="180"/>
      <c r="H63" s="180">
        <f>'将来負担比率（分子）の構造'!K$44</f>
        <v>1064</v>
      </c>
      <c r="I63" s="180"/>
      <c r="J63" s="180"/>
      <c r="K63" s="180">
        <f>'将来負担比率（分子）の構造'!L$44</f>
        <v>1042</v>
      </c>
      <c r="L63" s="180"/>
      <c r="M63" s="180"/>
      <c r="N63" s="180">
        <f>'将来負担比率（分子）の構造'!M$44</f>
        <v>952</v>
      </c>
      <c r="O63" s="180"/>
      <c r="P63" s="180"/>
    </row>
    <row r="64" spans="1:16" x14ac:dyDescent="0.15">
      <c r="A64" s="180" t="s">
        <v>33</v>
      </c>
      <c r="B64" s="180">
        <f>'将来負担比率（分子）の構造'!I$43</f>
        <v>7764</v>
      </c>
      <c r="C64" s="180"/>
      <c r="D64" s="180"/>
      <c r="E64" s="180">
        <f>'将来負担比率（分子）の構造'!J$43</f>
        <v>7496</v>
      </c>
      <c r="F64" s="180"/>
      <c r="G64" s="180"/>
      <c r="H64" s="180">
        <f>'将来負担比率（分子）の構造'!K$43</f>
        <v>7305</v>
      </c>
      <c r="I64" s="180"/>
      <c r="J64" s="180"/>
      <c r="K64" s="180">
        <f>'将来負担比率（分子）の構造'!L$43</f>
        <v>7908</v>
      </c>
      <c r="L64" s="180"/>
      <c r="M64" s="180"/>
      <c r="N64" s="180">
        <f>'将来負担比率（分子）の構造'!M$43</f>
        <v>8041</v>
      </c>
      <c r="O64" s="180"/>
      <c r="P64" s="180"/>
    </row>
    <row r="65" spans="1:16" x14ac:dyDescent="0.15">
      <c r="A65" s="180" t="s">
        <v>32</v>
      </c>
      <c r="B65" s="180">
        <f>'将来負担比率（分子）の構造'!I$42</f>
        <v>208</v>
      </c>
      <c r="C65" s="180"/>
      <c r="D65" s="180"/>
      <c r="E65" s="180">
        <f>'将来負担比率（分子）の構造'!J$42</f>
        <v>209</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10860</v>
      </c>
      <c r="C66" s="180"/>
      <c r="D66" s="180"/>
      <c r="E66" s="180">
        <f>'将来負担比率（分子）の構造'!J$41</f>
        <v>11013</v>
      </c>
      <c r="F66" s="180"/>
      <c r="G66" s="180"/>
      <c r="H66" s="180">
        <f>'将来負担比率（分子）の構造'!K$41</f>
        <v>11532</v>
      </c>
      <c r="I66" s="180"/>
      <c r="J66" s="180"/>
      <c r="K66" s="180">
        <f>'将来負担比率（分子）の構造'!L$41</f>
        <v>12872</v>
      </c>
      <c r="L66" s="180"/>
      <c r="M66" s="180"/>
      <c r="N66" s="180">
        <f>'将来負担比率（分子）の構造'!M$41</f>
        <v>12976</v>
      </c>
      <c r="O66" s="180"/>
      <c r="P66" s="180"/>
    </row>
    <row r="67" spans="1:16" x14ac:dyDescent="0.15">
      <c r="A67" s="180" t="s">
        <v>75</v>
      </c>
      <c r="B67" s="180" t="e">
        <f>NA()</f>
        <v>#N/A</v>
      </c>
      <c r="C67" s="180">
        <f>IF(ISNUMBER('将来負担比率（分子）の構造'!I$53), IF('将来負担比率（分子）の構造'!I$53 &lt; 0, 0, '将来負担比率（分子）の構造'!I$53), NA())</f>
        <v>2512</v>
      </c>
      <c r="D67" s="180" t="e">
        <f>NA()</f>
        <v>#N/A</v>
      </c>
      <c r="E67" s="180" t="e">
        <f>NA()</f>
        <v>#N/A</v>
      </c>
      <c r="F67" s="180">
        <f>IF(ISNUMBER('将来負担比率（分子）の構造'!J$53), IF('将来負担比率（分子）の構造'!J$53 &lt; 0, 0, '将来負担比率（分子）の構造'!J$53), NA())</f>
        <v>2317</v>
      </c>
      <c r="G67" s="180" t="e">
        <f>NA()</f>
        <v>#N/A</v>
      </c>
      <c r="H67" s="180" t="e">
        <f>NA()</f>
        <v>#N/A</v>
      </c>
      <c r="I67" s="180">
        <f>IF(ISNUMBER('将来負担比率（分子）の構造'!K$53), IF('将来負担比率（分子）の構造'!K$53 &lt; 0, 0, '将来負担比率（分子）の構造'!K$53), NA())</f>
        <v>2178</v>
      </c>
      <c r="J67" s="180" t="e">
        <f>NA()</f>
        <v>#N/A</v>
      </c>
      <c r="K67" s="180" t="e">
        <f>NA()</f>
        <v>#N/A</v>
      </c>
      <c r="L67" s="180">
        <f>IF(ISNUMBER('将来負担比率（分子）の構造'!L$53), IF('将来負担比率（分子）の構造'!L$53 &lt; 0, 0, '将来負担比率（分子）の構造'!L$53), NA())</f>
        <v>4331</v>
      </c>
      <c r="M67" s="180" t="e">
        <f>NA()</f>
        <v>#N/A</v>
      </c>
      <c r="N67" s="180" t="e">
        <f>NA()</f>
        <v>#N/A</v>
      </c>
      <c r="O67" s="180">
        <f>IF(ISNUMBER('将来負担比率（分子）の構造'!M$53), IF('将来負担比率（分子）の構造'!M$53 &lt; 0, 0, '将来負担比率（分子）の構造'!M$53), NA())</f>
        <v>4581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2479</v>
      </c>
      <c r="C72" s="184">
        <f>基金残高に係る経年分析!G55</f>
        <v>2085</v>
      </c>
      <c r="D72" s="184">
        <f>基金残高に係る経年分析!H55</f>
        <v>1920</v>
      </c>
    </row>
    <row r="73" spans="1:16" x14ac:dyDescent="0.15">
      <c r="A73" s="183" t="s">
        <v>78</v>
      </c>
      <c r="B73" s="184">
        <f>基金残高に係る経年分析!F56</f>
        <v>139</v>
      </c>
      <c r="C73" s="184">
        <f>基金残高に係る経年分析!G56</f>
        <v>667</v>
      </c>
      <c r="D73" s="184">
        <f>基金残高に係る経年分析!H56</f>
        <v>847</v>
      </c>
    </row>
    <row r="74" spans="1:16" x14ac:dyDescent="0.15">
      <c r="A74" s="183" t="s">
        <v>79</v>
      </c>
      <c r="B74" s="184">
        <f>基金残高に係る経年分析!F57</f>
        <v>983</v>
      </c>
      <c r="C74" s="184">
        <f>基金残高に係る経年分析!G57</f>
        <v>317</v>
      </c>
      <c r="D74" s="184">
        <f>基金残高に係る経年分析!H57</f>
        <v>337</v>
      </c>
    </row>
  </sheetData>
  <sheetProtection algorithmName="SHA-512" hashValue="PP2b0JhIdQAxM2+uVGOFMELzd/JWLT9o+Rli6fqnbBIDZhPf3SuRtvPVL7X580OWmEzd2mznNg8ytV6XjSf9VQ==" saltValue="81BMNxFr9VgVbJVFHxmX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3710524</v>
      </c>
      <c r="S5" s="631"/>
      <c r="T5" s="631"/>
      <c r="U5" s="631"/>
      <c r="V5" s="631"/>
      <c r="W5" s="631"/>
      <c r="X5" s="631"/>
      <c r="Y5" s="632"/>
      <c r="Z5" s="633">
        <v>30.8</v>
      </c>
      <c r="AA5" s="633"/>
      <c r="AB5" s="633"/>
      <c r="AC5" s="633"/>
      <c r="AD5" s="634">
        <v>3547781</v>
      </c>
      <c r="AE5" s="634"/>
      <c r="AF5" s="634"/>
      <c r="AG5" s="634"/>
      <c r="AH5" s="634"/>
      <c r="AI5" s="634"/>
      <c r="AJ5" s="634"/>
      <c r="AK5" s="634"/>
      <c r="AL5" s="635">
        <v>52.7</v>
      </c>
      <c r="AM5" s="636"/>
      <c r="AN5" s="636"/>
      <c r="AO5" s="637"/>
      <c r="AP5" s="627" t="s">
        <v>225</v>
      </c>
      <c r="AQ5" s="628"/>
      <c r="AR5" s="628"/>
      <c r="AS5" s="628"/>
      <c r="AT5" s="628"/>
      <c r="AU5" s="628"/>
      <c r="AV5" s="628"/>
      <c r="AW5" s="628"/>
      <c r="AX5" s="628"/>
      <c r="AY5" s="628"/>
      <c r="AZ5" s="628"/>
      <c r="BA5" s="628"/>
      <c r="BB5" s="628"/>
      <c r="BC5" s="628"/>
      <c r="BD5" s="628"/>
      <c r="BE5" s="628"/>
      <c r="BF5" s="629"/>
      <c r="BG5" s="641">
        <v>3547781</v>
      </c>
      <c r="BH5" s="642"/>
      <c r="BI5" s="642"/>
      <c r="BJ5" s="642"/>
      <c r="BK5" s="642"/>
      <c r="BL5" s="642"/>
      <c r="BM5" s="642"/>
      <c r="BN5" s="643"/>
      <c r="BO5" s="644">
        <v>95.6</v>
      </c>
      <c r="BP5" s="644"/>
      <c r="BQ5" s="644"/>
      <c r="BR5" s="644"/>
      <c r="BS5" s="645" t="s">
        <v>138</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x14ac:dyDescent="0.15">
      <c r="B6" s="638" t="s">
        <v>229</v>
      </c>
      <c r="C6" s="639"/>
      <c r="D6" s="639"/>
      <c r="E6" s="639"/>
      <c r="F6" s="639"/>
      <c r="G6" s="639"/>
      <c r="H6" s="639"/>
      <c r="I6" s="639"/>
      <c r="J6" s="639"/>
      <c r="K6" s="639"/>
      <c r="L6" s="639"/>
      <c r="M6" s="639"/>
      <c r="N6" s="639"/>
      <c r="O6" s="639"/>
      <c r="P6" s="639"/>
      <c r="Q6" s="640"/>
      <c r="R6" s="641">
        <v>92634</v>
      </c>
      <c r="S6" s="642"/>
      <c r="T6" s="642"/>
      <c r="U6" s="642"/>
      <c r="V6" s="642"/>
      <c r="W6" s="642"/>
      <c r="X6" s="642"/>
      <c r="Y6" s="643"/>
      <c r="Z6" s="644">
        <v>0.8</v>
      </c>
      <c r="AA6" s="644"/>
      <c r="AB6" s="644"/>
      <c r="AC6" s="644"/>
      <c r="AD6" s="645">
        <v>92634</v>
      </c>
      <c r="AE6" s="645"/>
      <c r="AF6" s="645"/>
      <c r="AG6" s="645"/>
      <c r="AH6" s="645"/>
      <c r="AI6" s="645"/>
      <c r="AJ6" s="645"/>
      <c r="AK6" s="645"/>
      <c r="AL6" s="646">
        <v>1.4</v>
      </c>
      <c r="AM6" s="647"/>
      <c r="AN6" s="647"/>
      <c r="AO6" s="648"/>
      <c r="AP6" s="638" t="s">
        <v>230</v>
      </c>
      <c r="AQ6" s="639"/>
      <c r="AR6" s="639"/>
      <c r="AS6" s="639"/>
      <c r="AT6" s="639"/>
      <c r="AU6" s="639"/>
      <c r="AV6" s="639"/>
      <c r="AW6" s="639"/>
      <c r="AX6" s="639"/>
      <c r="AY6" s="639"/>
      <c r="AZ6" s="639"/>
      <c r="BA6" s="639"/>
      <c r="BB6" s="639"/>
      <c r="BC6" s="639"/>
      <c r="BD6" s="639"/>
      <c r="BE6" s="639"/>
      <c r="BF6" s="640"/>
      <c r="BG6" s="641">
        <v>3547781</v>
      </c>
      <c r="BH6" s="642"/>
      <c r="BI6" s="642"/>
      <c r="BJ6" s="642"/>
      <c r="BK6" s="642"/>
      <c r="BL6" s="642"/>
      <c r="BM6" s="642"/>
      <c r="BN6" s="643"/>
      <c r="BO6" s="644">
        <v>95.6</v>
      </c>
      <c r="BP6" s="644"/>
      <c r="BQ6" s="644"/>
      <c r="BR6" s="644"/>
      <c r="BS6" s="645" t="s">
        <v>128</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130387</v>
      </c>
      <c r="CS6" s="642"/>
      <c r="CT6" s="642"/>
      <c r="CU6" s="642"/>
      <c r="CV6" s="642"/>
      <c r="CW6" s="642"/>
      <c r="CX6" s="642"/>
      <c r="CY6" s="643"/>
      <c r="CZ6" s="635">
        <v>1.1000000000000001</v>
      </c>
      <c r="DA6" s="636"/>
      <c r="DB6" s="636"/>
      <c r="DC6" s="655"/>
      <c r="DD6" s="650" t="s">
        <v>232</v>
      </c>
      <c r="DE6" s="642"/>
      <c r="DF6" s="642"/>
      <c r="DG6" s="642"/>
      <c r="DH6" s="642"/>
      <c r="DI6" s="642"/>
      <c r="DJ6" s="642"/>
      <c r="DK6" s="642"/>
      <c r="DL6" s="642"/>
      <c r="DM6" s="642"/>
      <c r="DN6" s="642"/>
      <c r="DO6" s="642"/>
      <c r="DP6" s="643"/>
      <c r="DQ6" s="650">
        <v>130387</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9315</v>
      </c>
      <c r="S7" s="642"/>
      <c r="T7" s="642"/>
      <c r="U7" s="642"/>
      <c r="V7" s="642"/>
      <c r="W7" s="642"/>
      <c r="X7" s="642"/>
      <c r="Y7" s="643"/>
      <c r="Z7" s="644">
        <v>0.1</v>
      </c>
      <c r="AA7" s="644"/>
      <c r="AB7" s="644"/>
      <c r="AC7" s="644"/>
      <c r="AD7" s="645">
        <v>9315</v>
      </c>
      <c r="AE7" s="645"/>
      <c r="AF7" s="645"/>
      <c r="AG7" s="645"/>
      <c r="AH7" s="645"/>
      <c r="AI7" s="645"/>
      <c r="AJ7" s="645"/>
      <c r="AK7" s="645"/>
      <c r="AL7" s="646">
        <v>0.1</v>
      </c>
      <c r="AM7" s="647"/>
      <c r="AN7" s="647"/>
      <c r="AO7" s="648"/>
      <c r="AP7" s="638" t="s">
        <v>234</v>
      </c>
      <c r="AQ7" s="639"/>
      <c r="AR7" s="639"/>
      <c r="AS7" s="639"/>
      <c r="AT7" s="639"/>
      <c r="AU7" s="639"/>
      <c r="AV7" s="639"/>
      <c r="AW7" s="639"/>
      <c r="AX7" s="639"/>
      <c r="AY7" s="639"/>
      <c r="AZ7" s="639"/>
      <c r="BA7" s="639"/>
      <c r="BB7" s="639"/>
      <c r="BC7" s="639"/>
      <c r="BD7" s="639"/>
      <c r="BE7" s="639"/>
      <c r="BF7" s="640"/>
      <c r="BG7" s="641">
        <v>1685690</v>
      </c>
      <c r="BH7" s="642"/>
      <c r="BI7" s="642"/>
      <c r="BJ7" s="642"/>
      <c r="BK7" s="642"/>
      <c r="BL7" s="642"/>
      <c r="BM7" s="642"/>
      <c r="BN7" s="643"/>
      <c r="BO7" s="644">
        <v>45.4</v>
      </c>
      <c r="BP7" s="644"/>
      <c r="BQ7" s="644"/>
      <c r="BR7" s="644"/>
      <c r="BS7" s="645" t="s">
        <v>138</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1347291</v>
      </c>
      <c r="CS7" s="642"/>
      <c r="CT7" s="642"/>
      <c r="CU7" s="642"/>
      <c r="CV7" s="642"/>
      <c r="CW7" s="642"/>
      <c r="CX7" s="642"/>
      <c r="CY7" s="643"/>
      <c r="CZ7" s="644">
        <v>11.8</v>
      </c>
      <c r="DA7" s="644"/>
      <c r="DB7" s="644"/>
      <c r="DC7" s="644"/>
      <c r="DD7" s="650">
        <v>5609</v>
      </c>
      <c r="DE7" s="642"/>
      <c r="DF7" s="642"/>
      <c r="DG7" s="642"/>
      <c r="DH7" s="642"/>
      <c r="DI7" s="642"/>
      <c r="DJ7" s="642"/>
      <c r="DK7" s="642"/>
      <c r="DL7" s="642"/>
      <c r="DM7" s="642"/>
      <c r="DN7" s="642"/>
      <c r="DO7" s="642"/>
      <c r="DP7" s="643"/>
      <c r="DQ7" s="650">
        <v>1203203</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29252</v>
      </c>
      <c r="S8" s="642"/>
      <c r="T8" s="642"/>
      <c r="U8" s="642"/>
      <c r="V8" s="642"/>
      <c r="W8" s="642"/>
      <c r="X8" s="642"/>
      <c r="Y8" s="643"/>
      <c r="Z8" s="644">
        <v>0.2</v>
      </c>
      <c r="AA8" s="644"/>
      <c r="AB8" s="644"/>
      <c r="AC8" s="644"/>
      <c r="AD8" s="645">
        <v>29252</v>
      </c>
      <c r="AE8" s="645"/>
      <c r="AF8" s="645"/>
      <c r="AG8" s="645"/>
      <c r="AH8" s="645"/>
      <c r="AI8" s="645"/>
      <c r="AJ8" s="645"/>
      <c r="AK8" s="645"/>
      <c r="AL8" s="646">
        <v>0.4</v>
      </c>
      <c r="AM8" s="647"/>
      <c r="AN8" s="647"/>
      <c r="AO8" s="648"/>
      <c r="AP8" s="638" t="s">
        <v>237</v>
      </c>
      <c r="AQ8" s="639"/>
      <c r="AR8" s="639"/>
      <c r="AS8" s="639"/>
      <c r="AT8" s="639"/>
      <c r="AU8" s="639"/>
      <c r="AV8" s="639"/>
      <c r="AW8" s="639"/>
      <c r="AX8" s="639"/>
      <c r="AY8" s="639"/>
      <c r="AZ8" s="639"/>
      <c r="BA8" s="639"/>
      <c r="BB8" s="639"/>
      <c r="BC8" s="639"/>
      <c r="BD8" s="639"/>
      <c r="BE8" s="639"/>
      <c r="BF8" s="640"/>
      <c r="BG8" s="641">
        <v>51906</v>
      </c>
      <c r="BH8" s="642"/>
      <c r="BI8" s="642"/>
      <c r="BJ8" s="642"/>
      <c r="BK8" s="642"/>
      <c r="BL8" s="642"/>
      <c r="BM8" s="642"/>
      <c r="BN8" s="643"/>
      <c r="BO8" s="644">
        <v>1.4</v>
      </c>
      <c r="BP8" s="644"/>
      <c r="BQ8" s="644"/>
      <c r="BR8" s="644"/>
      <c r="BS8" s="650" t="s">
        <v>128</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3716541</v>
      </c>
      <c r="CS8" s="642"/>
      <c r="CT8" s="642"/>
      <c r="CU8" s="642"/>
      <c r="CV8" s="642"/>
      <c r="CW8" s="642"/>
      <c r="CX8" s="642"/>
      <c r="CY8" s="643"/>
      <c r="CZ8" s="644">
        <v>32.700000000000003</v>
      </c>
      <c r="DA8" s="644"/>
      <c r="DB8" s="644"/>
      <c r="DC8" s="644"/>
      <c r="DD8" s="650">
        <v>93741</v>
      </c>
      <c r="DE8" s="642"/>
      <c r="DF8" s="642"/>
      <c r="DG8" s="642"/>
      <c r="DH8" s="642"/>
      <c r="DI8" s="642"/>
      <c r="DJ8" s="642"/>
      <c r="DK8" s="642"/>
      <c r="DL8" s="642"/>
      <c r="DM8" s="642"/>
      <c r="DN8" s="642"/>
      <c r="DO8" s="642"/>
      <c r="DP8" s="643"/>
      <c r="DQ8" s="650">
        <v>1865248</v>
      </c>
      <c r="DR8" s="642"/>
      <c r="DS8" s="642"/>
      <c r="DT8" s="642"/>
      <c r="DU8" s="642"/>
      <c r="DV8" s="642"/>
      <c r="DW8" s="642"/>
      <c r="DX8" s="642"/>
      <c r="DY8" s="642"/>
      <c r="DZ8" s="642"/>
      <c r="EA8" s="642"/>
      <c r="EB8" s="642"/>
      <c r="EC8" s="651"/>
    </row>
    <row r="9" spans="2:143" ht="11.25" customHeight="1" x14ac:dyDescent="0.15">
      <c r="B9" s="638" t="s">
        <v>239</v>
      </c>
      <c r="C9" s="639"/>
      <c r="D9" s="639"/>
      <c r="E9" s="639"/>
      <c r="F9" s="639"/>
      <c r="G9" s="639"/>
      <c r="H9" s="639"/>
      <c r="I9" s="639"/>
      <c r="J9" s="639"/>
      <c r="K9" s="639"/>
      <c r="L9" s="639"/>
      <c r="M9" s="639"/>
      <c r="N9" s="639"/>
      <c r="O9" s="639"/>
      <c r="P9" s="639"/>
      <c r="Q9" s="640"/>
      <c r="R9" s="641">
        <v>23478</v>
      </c>
      <c r="S9" s="642"/>
      <c r="T9" s="642"/>
      <c r="U9" s="642"/>
      <c r="V9" s="642"/>
      <c r="W9" s="642"/>
      <c r="X9" s="642"/>
      <c r="Y9" s="643"/>
      <c r="Z9" s="644">
        <v>0.2</v>
      </c>
      <c r="AA9" s="644"/>
      <c r="AB9" s="644"/>
      <c r="AC9" s="644"/>
      <c r="AD9" s="645">
        <v>23478</v>
      </c>
      <c r="AE9" s="645"/>
      <c r="AF9" s="645"/>
      <c r="AG9" s="645"/>
      <c r="AH9" s="645"/>
      <c r="AI9" s="645"/>
      <c r="AJ9" s="645"/>
      <c r="AK9" s="645"/>
      <c r="AL9" s="646">
        <v>0.3</v>
      </c>
      <c r="AM9" s="647"/>
      <c r="AN9" s="647"/>
      <c r="AO9" s="648"/>
      <c r="AP9" s="638" t="s">
        <v>240</v>
      </c>
      <c r="AQ9" s="639"/>
      <c r="AR9" s="639"/>
      <c r="AS9" s="639"/>
      <c r="AT9" s="639"/>
      <c r="AU9" s="639"/>
      <c r="AV9" s="639"/>
      <c r="AW9" s="639"/>
      <c r="AX9" s="639"/>
      <c r="AY9" s="639"/>
      <c r="AZ9" s="639"/>
      <c r="BA9" s="639"/>
      <c r="BB9" s="639"/>
      <c r="BC9" s="639"/>
      <c r="BD9" s="639"/>
      <c r="BE9" s="639"/>
      <c r="BF9" s="640"/>
      <c r="BG9" s="641">
        <v>1408445</v>
      </c>
      <c r="BH9" s="642"/>
      <c r="BI9" s="642"/>
      <c r="BJ9" s="642"/>
      <c r="BK9" s="642"/>
      <c r="BL9" s="642"/>
      <c r="BM9" s="642"/>
      <c r="BN9" s="643"/>
      <c r="BO9" s="644">
        <v>38</v>
      </c>
      <c r="BP9" s="644"/>
      <c r="BQ9" s="644"/>
      <c r="BR9" s="644"/>
      <c r="BS9" s="650" t="s">
        <v>128</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1256315</v>
      </c>
      <c r="CS9" s="642"/>
      <c r="CT9" s="642"/>
      <c r="CU9" s="642"/>
      <c r="CV9" s="642"/>
      <c r="CW9" s="642"/>
      <c r="CX9" s="642"/>
      <c r="CY9" s="643"/>
      <c r="CZ9" s="644">
        <v>11</v>
      </c>
      <c r="DA9" s="644"/>
      <c r="DB9" s="644"/>
      <c r="DC9" s="644"/>
      <c r="DD9" s="650">
        <v>181163</v>
      </c>
      <c r="DE9" s="642"/>
      <c r="DF9" s="642"/>
      <c r="DG9" s="642"/>
      <c r="DH9" s="642"/>
      <c r="DI9" s="642"/>
      <c r="DJ9" s="642"/>
      <c r="DK9" s="642"/>
      <c r="DL9" s="642"/>
      <c r="DM9" s="642"/>
      <c r="DN9" s="642"/>
      <c r="DO9" s="642"/>
      <c r="DP9" s="643"/>
      <c r="DQ9" s="650">
        <v>917734</v>
      </c>
      <c r="DR9" s="642"/>
      <c r="DS9" s="642"/>
      <c r="DT9" s="642"/>
      <c r="DU9" s="642"/>
      <c r="DV9" s="642"/>
      <c r="DW9" s="642"/>
      <c r="DX9" s="642"/>
      <c r="DY9" s="642"/>
      <c r="DZ9" s="642"/>
      <c r="EA9" s="642"/>
      <c r="EB9" s="642"/>
      <c r="EC9" s="651"/>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138</v>
      </c>
      <c r="S10" s="642"/>
      <c r="T10" s="642"/>
      <c r="U10" s="642"/>
      <c r="V10" s="642"/>
      <c r="W10" s="642"/>
      <c r="X10" s="642"/>
      <c r="Y10" s="643"/>
      <c r="Z10" s="644" t="s">
        <v>128</v>
      </c>
      <c r="AA10" s="644"/>
      <c r="AB10" s="644"/>
      <c r="AC10" s="644"/>
      <c r="AD10" s="645" t="s">
        <v>128</v>
      </c>
      <c r="AE10" s="645"/>
      <c r="AF10" s="645"/>
      <c r="AG10" s="645"/>
      <c r="AH10" s="645"/>
      <c r="AI10" s="645"/>
      <c r="AJ10" s="645"/>
      <c r="AK10" s="645"/>
      <c r="AL10" s="646" t="s">
        <v>128</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78766</v>
      </c>
      <c r="BH10" s="642"/>
      <c r="BI10" s="642"/>
      <c r="BJ10" s="642"/>
      <c r="BK10" s="642"/>
      <c r="BL10" s="642"/>
      <c r="BM10" s="642"/>
      <c r="BN10" s="643"/>
      <c r="BO10" s="644">
        <v>2.1</v>
      </c>
      <c r="BP10" s="644"/>
      <c r="BQ10" s="644"/>
      <c r="BR10" s="644"/>
      <c r="BS10" s="650" t="s">
        <v>232</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10895</v>
      </c>
      <c r="CS10" s="642"/>
      <c r="CT10" s="642"/>
      <c r="CU10" s="642"/>
      <c r="CV10" s="642"/>
      <c r="CW10" s="642"/>
      <c r="CX10" s="642"/>
      <c r="CY10" s="643"/>
      <c r="CZ10" s="644">
        <v>0.1</v>
      </c>
      <c r="DA10" s="644"/>
      <c r="DB10" s="644"/>
      <c r="DC10" s="644"/>
      <c r="DD10" s="650" t="s">
        <v>138</v>
      </c>
      <c r="DE10" s="642"/>
      <c r="DF10" s="642"/>
      <c r="DG10" s="642"/>
      <c r="DH10" s="642"/>
      <c r="DI10" s="642"/>
      <c r="DJ10" s="642"/>
      <c r="DK10" s="642"/>
      <c r="DL10" s="642"/>
      <c r="DM10" s="642"/>
      <c r="DN10" s="642"/>
      <c r="DO10" s="642"/>
      <c r="DP10" s="643"/>
      <c r="DQ10" s="650">
        <v>6392</v>
      </c>
      <c r="DR10" s="642"/>
      <c r="DS10" s="642"/>
      <c r="DT10" s="642"/>
      <c r="DU10" s="642"/>
      <c r="DV10" s="642"/>
      <c r="DW10" s="642"/>
      <c r="DX10" s="642"/>
      <c r="DY10" s="642"/>
      <c r="DZ10" s="642"/>
      <c r="EA10" s="642"/>
      <c r="EB10" s="642"/>
      <c r="EC10" s="651"/>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232</v>
      </c>
      <c r="S11" s="642"/>
      <c r="T11" s="642"/>
      <c r="U11" s="642"/>
      <c r="V11" s="642"/>
      <c r="W11" s="642"/>
      <c r="X11" s="642"/>
      <c r="Y11" s="643"/>
      <c r="Z11" s="644" t="s">
        <v>232</v>
      </c>
      <c r="AA11" s="644"/>
      <c r="AB11" s="644"/>
      <c r="AC11" s="644"/>
      <c r="AD11" s="645" t="s">
        <v>128</v>
      </c>
      <c r="AE11" s="645"/>
      <c r="AF11" s="645"/>
      <c r="AG11" s="645"/>
      <c r="AH11" s="645"/>
      <c r="AI11" s="645"/>
      <c r="AJ11" s="645"/>
      <c r="AK11" s="645"/>
      <c r="AL11" s="646" t="s">
        <v>232</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146573</v>
      </c>
      <c r="BH11" s="642"/>
      <c r="BI11" s="642"/>
      <c r="BJ11" s="642"/>
      <c r="BK11" s="642"/>
      <c r="BL11" s="642"/>
      <c r="BM11" s="642"/>
      <c r="BN11" s="643"/>
      <c r="BO11" s="644">
        <v>4</v>
      </c>
      <c r="BP11" s="644"/>
      <c r="BQ11" s="644"/>
      <c r="BR11" s="644"/>
      <c r="BS11" s="650" t="s">
        <v>232</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351035</v>
      </c>
      <c r="CS11" s="642"/>
      <c r="CT11" s="642"/>
      <c r="CU11" s="642"/>
      <c r="CV11" s="642"/>
      <c r="CW11" s="642"/>
      <c r="CX11" s="642"/>
      <c r="CY11" s="643"/>
      <c r="CZ11" s="644">
        <v>3.1</v>
      </c>
      <c r="DA11" s="644"/>
      <c r="DB11" s="644"/>
      <c r="DC11" s="644"/>
      <c r="DD11" s="650">
        <v>116483</v>
      </c>
      <c r="DE11" s="642"/>
      <c r="DF11" s="642"/>
      <c r="DG11" s="642"/>
      <c r="DH11" s="642"/>
      <c r="DI11" s="642"/>
      <c r="DJ11" s="642"/>
      <c r="DK11" s="642"/>
      <c r="DL11" s="642"/>
      <c r="DM11" s="642"/>
      <c r="DN11" s="642"/>
      <c r="DO11" s="642"/>
      <c r="DP11" s="643"/>
      <c r="DQ11" s="650">
        <v>156408</v>
      </c>
      <c r="DR11" s="642"/>
      <c r="DS11" s="642"/>
      <c r="DT11" s="642"/>
      <c r="DU11" s="642"/>
      <c r="DV11" s="642"/>
      <c r="DW11" s="642"/>
      <c r="DX11" s="642"/>
      <c r="DY11" s="642"/>
      <c r="DZ11" s="642"/>
      <c r="EA11" s="642"/>
      <c r="EB11" s="642"/>
      <c r="EC11" s="651"/>
    </row>
    <row r="12" spans="2:143" ht="11.25" customHeight="1" x14ac:dyDescent="0.15">
      <c r="B12" s="638" t="s">
        <v>248</v>
      </c>
      <c r="C12" s="639"/>
      <c r="D12" s="639"/>
      <c r="E12" s="639"/>
      <c r="F12" s="639"/>
      <c r="G12" s="639"/>
      <c r="H12" s="639"/>
      <c r="I12" s="639"/>
      <c r="J12" s="639"/>
      <c r="K12" s="639"/>
      <c r="L12" s="639"/>
      <c r="M12" s="639"/>
      <c r="N12" s="639"/>
      <c r="O12" s="639"/>
      <c r="P12" s="639"/>
      <c r="Q12" s="640"/>
      <c r="R12" s="641">
        <v>534292</v>
      </c>
      <c r="S12" s="642"/>
      <c r="T12" s="642"/>
      <c r="U12" s="642"/>
      <c r="V12" s="642"/>
      <c r="W12" s="642"/>
      <c r="X12" s="642"/>
      <c r="Y12" s="643"/>
      <c r="Z12" s="644">
        <v>4.4000000000000004</v>
      </c>
      <c r="AA12" s="644"/>
      <c r="AB12" s="644"/>
      <c r="AC12" s="644"/>
      <c r="AD12" s="645">
        <v>534292</v>
      </c>
      <c r="AE12" s="645"/>
      <c r="AF12" s="645"/>
      <c r="AG12" s="645"/>
      <c r="AH12" s="645"/>
      <c r="AI12" s="645"/>
      <c r="AJ12" s="645"/>
      <c r="AK12" s="645"/>
      <c r="AL12" s="646">
        <v>7.9</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1584677</v>
      </c>
      <c r="BH12" s="642"/>
      <c r="BI12" s="642"/>
      <c r="BJ12" s="642"/>
      <c r="BK12" s="642"/>
      <c r="BL12" s="642"/>
      <c r="BM12" s="642"/>
      <c r="BN12" s="643"/>
      <c r="BO12" s="644">
        <v>42.7</v>
      </c>
      <c r="BP12" s="644"/>
      <c r="BQ12" s="644"/>
      <c r="BR12" s="644"/>
      <c r="BS12" s="650" t="s">
        <v>232</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43815</v>
      </c>
      <c r="CS12" s="642"/>
      <c r="CT12" s="642"/>
      <c r="CU12" s="642"/>
      <c r="CV12" s="642"/>
      <c r="CW12" s="642"/>
      <c r="CX12" s="642"/>
      <c r="CY12" s="643"/>
      <c r="CZ12" s="644">
        <v>0.4</v>
      </c>
      <c r="DA12" s="644"/>
      <c r="DB12" s="644"/>
      <c r="DC12" s="644"/>
      <c r="DD12" s="650" t="s">
        <v>232</v>
      </c>
      <c r="DE12" s="642"/>
      <c r="DF12" s="642"/>
      <c r="DG12" s="642"/>
      <c r="DH12" s="642"/>
      <c r="DI12" s="642"/>
      <c r="DJ12" s="642"/>
      <c r="DK12" s="642"/>
      <c r="DL12" s="642"/>
      <c r="DM12" s="642"/>
      <c r="DN12" s="642"/>
      <c r="DO12" s="642"/>
      <c r="DP12" s="643"/>
      <c r="DQ12" s="650">
        <v>42908</v>
      </c>
      <c r="DR12" s="642"/>
      <c r="DS12" s="642"/>
      <c r="DT12" s="642"/>
      <c r="DU12" s="642"/>
      <c r="DV12" s="642"/>
      <c r="DW12" s="642"/>
      <c r="DX12" s="642"/>
      <c r="DY12" s="642"/>
      <c r="DZ12" s="642"/>
      <c r="EA12" s="642"/>
      <c r="EB12" s="642"/>
      <c r="EC12" s="651"/>
    </row>
    <row r="13" spans="2:143" ht="11.25" customHeight="1" x14ac:dyDescent="0.15">
      <c r="B13" s="638" t="s">
        <v>251</v>
      </c>
      <c r="C13" s="639"/>
      <c r="D13" s="639"/>
      <c r="E13" s="639"/>
      <c r="F13" s="639"/>
      <c r="G13" s="639"/>
      <c r="H13" s="639"/>
      <c r="I13" s="639"/>
      <c r="J13" s="639"/>
      <c r="K13" s="639"/>
      <c r="L13" s="639"/>
      <c r="M13" s="639"/>
      <c r="N13" s="639"/>
      <c r="O13" s="639"/>
      <c r="P13" s="639"/>
      <c r="Q13" s="640"/>
      <c r="R13" s="641" t="s">
        <v>128</v>
      </c>
      <c r="S13" s="642"/>
      <c r="T13" s="642"/>
      <c r="U13" s="642"/>
      <c r="V13" s="642"/>
      <c r="W13" s="642"/>
      <c r="X13" s="642"/>
      <c r="Y13" s="643"/>
      <c r="Z13" s="644" t="s">
        <v>128</v>
      </c>
      <c r="AA13" s="644"/>
      <c r="AB13" s="644"/>
      <c r="AC13" s="644"/>
      <c r="AD13" s="645" t="s">
        <v>128</v>
      </c>
      <c r="AE13" s="645"/>
      <c r="AF13" s="645"/>
      <c r="AG13" s="645"/>
      <c r="AH13" s="645"/>
      <c r="AI13" s="645"/>
      <c r="AJ13" s="645"/>
      <c r="AK13" s="645"/>
      <c r="AL13" s="646" t="s">
        <v>232</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1576850</v>
      </c>
      <c r="BH13" s="642"/>
      <c r="BI13" s="642"/>
      <c r="BJ13" s="642"/>
      <c r="BK13" s="642"/>
      <c r="BL13" s="642"/>
      <c r="BM13" s="642"/>
      <c r="BN13" s="643"/>
      <c r="BO13" s="644">
        <v>42.5</v>
      </c>
      <c r="BP13" s="644"/>
      <c r="BQ13" s="644"/>
      <c r="BR13" s="644"/>
      <c r="BS13" s="650" t="s">
        <v>128</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1224039</v>
      </c>
      <c r="CS13" s="642"/>
      <c r="CT13" s="642"/>
      <c r="CU13" s="642"/>
      <c r="CV13" s="642"/>
      <c r="CW13" s="642"/>
      <c r="CX13" s="642"/>
      <c r="CY13" s="643"/>
      <c r="CZ13" s="644">
        <v>10.8</v>
      </c>
      <c r="DA13" s="644"/>
      <c r="DB13" s="644"/>
      <c r="DC13" s="644"/>
      <c r="DD13" s="650">
        <v>433508</v>
      </c>
      <c r="DE13" s="642"/>
      <c r="DF13" s="642"/>
      <c r="DG13" s="642"/>
      <c r="DH13" s="642"/>
      <c r="DI13" s="642"/>
      <c r="DJ13" s="642"/>
      <c r="DK13" s="642"/>
      <c r="DL13" s="642"/>
      <c r="DM13" s="642"/>
      <c r="DN13" s="642"/>
      <c r="DO13" s="642"/>
      <c r="DP13" s="643"/>
      <c r="DQ13" s="650">
        <v>844505</v>
      </c>
      <c r="DR13" s="642"/>
      <c r="DS13" s="642"/>
      <c r="DT13" s="642"/>
      <c r="DU13" s="642"/>
      <c r="DV13" s="642"/>
      <c r="DW13" s="642"/>
      <c r="DX13" s="642"/>
      <c r="DY13" s="642"/>
      <c r="DZ13" s="642"/>
      <c r="EA13" s="642"/>
      <c r="EB13" s="642"/>
      <c r="EC13" s="651"/>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128</v>
      </c>
      <c r="AE14" s="645"/>
      <c r="AF14" s="645"/>
      <c r="AG14" s="645"/>
      <c r="AH14" s="645"/>
      <c r="AI14" s="645"/>
      <c r="AJ14" s="645"/>
      <c r="AK14" s="645"/>
      <c r="AL14" s="646" t="s">
        <v>232</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87442</v>
      </c>
      <c r="BH14" s="642"/>
      <c r="BI14" s="642"/>
      <c r="BJ14" s="642"/>
      <c r="BK14" s="642"/>
      <c r="BL14" s="642"/>
      <c r="BM14" s="642"/>
      <c r="BN14" s="643"/>
      <c r="BO14" s="644">
        <v>2.4</v>
      </c>
      <c r="BP14" s="644"/>
      <c r="BQ14" s="644"/>
      <c r="BR14" s="644"/>
      <c r="BS14" s="650" t="s">
        <v>128</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596756</v>
      </c>
      <c r="CS14" s="642"/>
      <c r="CT14" s="642"/>
      <c r="CU14" s="642"/>
      <c r="CV14" s="642"/>
      <c r="CW14" s="642"/>
      <c r="CX14" s="642"/>
      <c r="CY14" s="643"/>
      <c r="CZ14" s="644">
        <v>5.2</v>
      </c>
      <c r="DA14" s="644"/>
      <c r="DB14" s="644"/>
      <c r="DC14" s="644"/>
      <c r="DD14" s="650">
        <v>48504</v>
      </c>
      <c r="DE14" s="642"/>
      <c r="DF14" s="642"/>
      <c r="DG14" s="642"/>
      <c r="DH14" s="642"/>
      <c r="DI14" s="642"/>
      <c r="DJ14" s="642"/>
      <c r="DK14" s="642"/>
      <c r="DL14" s="642"/>
      <c r="DM14" s="642"/>
      <c r="DN14" s="642"/>
      <c r="DO14" s="642"/>
      <c r="DP14" s="643"/>
      <c r="DQ14" s="650">
        <v>541396</v>
      </c>
      <c r="DR14" s="642"/>
      <c r="DS14" s="642"/>
      <c r="DT14" s="642"/>
      <c r="DU14" s="642"/>
      <c r="DV14" s="642"/>
      <c r="DW14" s="642"/>
      <c r="DX14" s="642"/>
      <c r="DY14" s="642"/>
      <c r="DZ14" s="642"/>
      <c r="EA14" s="642"/>
      <c r="EB14" s="642"/>
      <c r="EC14" s="651"/>
    </row>
    <row r="15" spans="2:143" ht="11.25" customHeight="1" x14ac:dyDescent="0.15">
      <c r="B15" s="638" t="s">
        <v>257</v>
      </c>
      <c r="C15" s="639"/>
      <c r="D15" s="639"/>
      <c r="E15" s="639"/>
      <c r="F15" s="639"/>
      <c r="G15" s="639"/>
      <c r="H15" s="639"/>
      <c r="I15" s="639"/>
      <c r="J15" s="639"/>
      <c r="K15" s="639"/>
      <c r="L15" s="639"/>
      <c r="M15" s="639"/>
      <c r="N15" s="639"/>
      <c r="O15" s="639"/>
      <c r="P15" s="639"/>
      <c r="Q15" s="640"/>
      <c r="R15" s="641">
        <v>31600</v>
      </c>
      <c r="S15" s="642"/>
      <c r="T15" s="642"/>
      <c r="U15" s="642"/>
      <c r="V15" s="642"/>
      <c r="W15" s="642"/>
      <c r="X15" s="642"/>
      <c r="Y15" s="643"/>
      <c r="Z15" s="644">
        <v>0.3</v>
      </c>
      <c r="AA15" s="644"/>
      <c r="AB15" s="644"/>
      <c r="AC15" s="644"/>
      <c r="AD15" s="645">
        <v>31600</v>
      </c>
      <c r="AE15" s="645"/>
      <c r="AF15" s="645"/>
      <c r="AG15" s="645"/>
      <c r="AH15" s="645"/>
      <c r="AI15" s="645"/>
      <c r="AJ15" s="645"/>
      <c r="AK15" s="645"/>
      <c r="AL15" s="646">
        <v>0.5</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189972</v>
      </c>
      <c r="BH15" s="642"/>
      <c r="BI15" s="642"/>
      <c r="BJ15" s="642"/>
      <c r="BK15" s="642"/>
      <c r="BL15" s="642"/>
      <c r="BM15" s="642"/>
      <c r="BN15" s="643"/>
      <c r="BO15" s="644">
        <v>5.0999999999999996</v>
      </c>
      <c r="BP15" s="644"/>
      <c r="BQ15" s="644"/>
      <c r="BR15" s="644"/>
      <c r="BS15" s="650" t="s">
        <v>232</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1498714</v>
      </c>
      <c r="CS15" s="642"/>
      <c r="CT15" s="642"/>
      <c r="CU15" s="642"/>
      <c r="CV15" s="642"/>
      <c r="CW15" s="642"/>
      <c r="CX15" s="642"/>
      <c r="CY15" s="643"/>
      <c r="CZ15" s="644">
        <v>13.2</v>
      </c>
      <c r="DA15" s="644"/>
      <c r="DB15" s="644"/>
      <c r="DC15" s="644"/>
      <c r="DD15" s="650">
        <v>317582</v>
      </c>
      <c r="DE15" s="642"/>
      <c r="DF15" s="642"/>
      <c r="DG15" s="642"/>
      <c r="DH15" s="642"/>
      <c r="DI15" s="642"/>
      <c r="DJ15" s="642"/>
      <c r="DK15" s="642"/>
      <c r="DL15" s="642"/>
      <c r="DM15" s="642"/>
      <c r="DN15" s="642"/>
      <c r="DO15" s="642"/>
      <c r="DP15" s="643"/>
      <c r="DQ15" s="650">
        <v>1184774</v>
      </c>
      <c r="DR15" s="642"/>
      <c r="DS15" s="642"/>
      <c r="DT15" s="642"/>
      <c r="DU15" s="642"/>
      <c r="DV15" s="642"/>
      <c r="DW15" s="642"/>
      <c r="DX15" s="642"/>
      <c r="DY15" s="642"/>
      <c r="DZ15" s="642"/>
      <c r="EA15" s="642"/>
      <c r="EB15" s="642"/>
      <c r="EC15" s="651"/>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232</v>
      </c>
      <c r="S16" s="642"/>
      <c r="T16" s="642"/>
      <c r="U16" s="642"/>
      <c r="V16" s="642"/>
      <c r="W16" s="642"/>
      <c r="X16" s="642"/>
      <c r="Y16" s="643"/>
      <c r="Z16" s="644" t="s">
        <v>138</v>
      </c>
      <c r="AA16" s="644"/>
      <c r="AB16" s="644"/>
      <c r="AC16" s="644"/>
      <c r="AD16" s="645" t="s">
        <v>138</v>
      </c>
      <c r="AE16" s="645"/>
      <c r="AF16" s="645"/>
      <c r="AG16" s="645"/>
      <c r="AH16" s="645"/>
      <c r="AI16" s="645"/>
      <c r="AJ16" s="645"/>
      <c r="AK16" s="645"/>
      <c r="AL16" s="646" t="s">
        <v>232</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232</v>
      </c>
      <c r="BH16" s="642"/>
      <c r="BI16" s="642"/>
      <c r="BJ16" s="642"/>
      <c r="BK16" s="642"/>
      <c r="BL16" s="642"/>
      <c r="BM16" s="642"/>
      <c r="BN16" s="643"/>
      <c r="BO16" s="644" t="s">
        <v>232</v>
      </c>
      <c r="BP16" s="644"/>
      <c r="BQ16" s="644"/>
      <c r="BR16" s="644"/>
      <c r="BS16" s="650" t="s">
        <v>128</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t="s">
        <v>232</v>
      </c>
      <c r="CS16" s="642"/>
      <c r="CT16" s="642"/>
      <c r="CU16" s="642"/>
      <c r="CV16" s="642"/>
      <c r="CW16" s="642"/>
      <c r="CX16" s="642"/>
      <c r="CY16" s="643"/>
      <c r="CZ16" s="644" t="s">
        <v>128</v>
      </c>
      <c r="DA16" s="644"/>
      <c r="DB16" s="644"/>
      <c r="DC16" s="644"/>
      <c r="DD16" s="650" t="s">
        <v>232</v>
      </c>
      <c r="DE16" s="642"/>
      <c r="DF16" s="642"/>
      <c r="DG16" s="642"/>
      <c r="DH16" s="642"/>
      <c r="DI16" s="642"/>
      <c r="DJ16" s="642"/>
      <c r="DK16" s="642"/>
      <c r="DL16" s="642"/>
      <c r="DM16" s="642"/>
      <c r="DN16" s="642"/>
      <c r="DO16" s="642"/>
      <c r="DP16" s="643"/>
      <c r="DQ16" s="650" t="s">
        <v>128</v>
      </c>
      <c r="DR16" s="642"/>
      <c r="DS16" s="642"/>
      <c r="DT16" s="642"/>
      <c r="DU16" s="642"/>
      <c r="DV16" s="642"/>
      <c r="DW16" s="642"/>
      <c r="DX16" s="642"/>
      <c r="DY16" s="642"/>
      <c r="DZ16" s="642"/>
      <c r="EA16" s="642"/>
      <c r="EB16" s="642"/>
      <c r="EC16" s="651"/>
    </row>
    <row r="17" spans="2:133" ht="11.25" customHeight="1" x14ac:dyDescent="0.15">
      <c r="B17" s="638" t="s">
        <v>263</v>
      </c>
      <c r="C17" s="639"/>
      <c r="D17" s="639"/>
      <c r="E17" s="639"/>
      <c r="F17" s="639"/>
      <c r="G17" s="639"/>
      <c r="H17" s="639"/>
      <c r="I17" s="639"/>
      <c r="J17" s="639"/>
      <c r="K17" s="639"/>
      <c r="L17" s="639"/>
      <c r="M17" s="639"/>
      <c r="N17" s="639"/>
      <c r="O17" s="639"/>
      <c r="P17" s="639"/>
      <c r="Q17" s="640"/>
      <c r="R17" s="641">
        <v>22683</v>
      </c>
      <c r="S17" s="642"/>
      <c r="T17" s="642"/>
      <c r="U17" s="642"/>
      <c r="V17" s="642"/>
      <c r="W17" s="642"/>
      <c r="X17" s="642"/>
      <c r="Y17" s="643"/>
      <c r="Z17" s="644">
        <v>0.2</v>
      </c>
      <c r="AA17" s="644"/>
      <c r="AB17" s="644"/>
      <c r="AC17" s="644"/>
      <c r="AD17" s="645">
        <v>22683</v>
      </c>
      <c r="AE17" s="645"/>
      <c r="AF17" s="645"/>
      <c r="AG17" s="645"/>
      <c r="AH17" s="645"/>
      <c r="AI17" s="645"/>
      <c r="AJ17" s="645"/>
      <c r="AK17" s="645"/>
      <c r="AL17" s="646">
        <v>0.3</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232</v>
      </c>
      <c r="BP17" s="644"/>
      <c r="BQ17" s="644"/>
      <c r="BR17" s="644"/>
      <c r="BS17" s="650" t="s">
        <v>232</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1207098</v>
      </c>
      <c r="CS17" s="642"/>
      <c r="CT17" s="642"/>
      <c r="CU17" s="642"/>
      <c r="CV17" s="642"/>
      <c r="CW17" s="642"/>
      <c r="CX17" s="642"/>
      <c r="CY17" s="643"/>
      <c r="CZ17" s="644">
        <v>10.6</v>
      </c>
      <c r="DA17" s="644"/>
      <c r="DB17" s="644"/>
      <c r="DC17" s="644"/>
      <c r="DD17" s="650" t="s">
        <v>232</v>
      </c>
      <c r="DE17" s="642"/>
      <c r="DF17" s="642"/>
      <c r="DG17" s="642"/>
      <c r="DH17" s="642"/>
      <c r="DI17" s="642"/>
      <c r="DJ17" s="642"/>
      <c r="DK17" s="642"/>
      <c r="DL17" s="642"/>
      <c r="DM17" s="642"/>
      <c r="DN17" s="642"/>
      <c r="DO17" s="642"/>
      <c r="DP17" s="643"/>
      <c r="DQ17" s="650">
        <v>1207098</v>
      </c>
      <c r="DR17" s="642"/>
      <c r="DS17" s="642"/>
      <c r="DT17" s="642"/>
      <c r="DU17" s="642"/>
      <c r="DV17" s="642"/>
      <c r="DW17" s="642"/>
      <c r="DX17" s="642"/>
      <c r="DY17" s="642"/>
      <c r="DZ17" s="642"/>
      <c r="EA17" s="642"/>
      <c r="EB17" s="642"/>
      <c r="EC17" s="651"/>
    </row>
    <row r="18" spans="2:133" ht="11.25" customHeight="1" x14ac:dyDescent="0.15">
      <c r="B18" s="638" t="s">
        <v>266</v>
      </c>
      <c r="C18" s="639"/>
      <c r="D18" s="639"/>
      <c r="E18" s="639"/>
      <c r="F18" s="639"/>
      <c r="G18" s="639"/>
      <c r="H18" s="639"/>
      <c r="I18" s="639"/>
      <c r="J18" s="639"/>
      <c r="K18" s="639"/>
      <c r="L18" s="639"/>
      <c r="M18" s="639"/>
      <c r="N18" s="639"/>
      <c r="O18" s="639"/>
      <c r="P18" s="639"/>
      <c r="Q18" s="640"/>
      <c r="R18" s="641">
        <v>2796548</v>
      </c>
      <c r="S18" s="642"/>
      <c r="T18" s="642"/>
      <c r="U18" s="642"/>
      <c r="V18" s="642"/>
      <c r="W18" s="642"/>
      <c r="X18" s="642"/>
      <c r="Y18" s="643"/>
      <c r="Z18" s="644">
        <v>23.2</v>
      </c>
      <c r="AA18" s="644"/>
      <c r="AB18" s="644"/>
      <c r="AC18" s="644"/>
      <c r="AD18" s="645">
        <v>2408995</v>
      </c>
      <c r="AE18" s="645"/>
      <c r="AF18" s="645"/>
      <c r="AG18" s="645"/>
      <c r="AH18" s="645"/>
      <c r="AI18" s="645"/>
      <c r="AJ18" s="645"/>
      <c r="AK18" s="645"/>
      <c r="AL18" s="646">
        <v>35.799999999999997</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128</v>
      </c>
      <c r="BP18" s="644"/>
      <c r="BQ18" s="644"/>
      <c r="BR18" s="644"/>
      <c r="BS18" s="650" t="s">
        <v>232</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128</v>
      </c>
      <c r="CS18" s="642"/>
      <c r="CT18" s="642"/>
      <c r="CU18" s="642"/>
      <c r="CV18" s="642"/>
      <c r="CW18" s="642"/>
      <c r="CX18" s="642"/>
      <c r="CY18" s="643"/>
      <c r="CZ18" s="644" t="s">
        <v>232</v>
      </c>
      <c r="DA18" s="644"/>
      <c r="DB18" s="644"/>
      <c r="DC18" s="644"/>
      <c r="DD18" s="650" t="s">
        <v>232</v>
      </c>
      <c r="DE18" s="642"/>
      <c r="DF18" s="642"/>
      <c r="DG18" s="642"/>
      <c r="DH18" s="642"/>
      <c r="DI18" s="642"/>
      <c r="DJ18" s="642"/>
      <c r="DK18" s="642"/>
      <c r="DL18" s="642"/>
      <c r="DM18" s="642"/>
      <c r="DN18" s="642"/>
      <c r="DO18" s="642"/>
      <c r="DP18" s="643"/>
      <c r="DQ18" s="650" t="s">
        <v>138</v>
      </c>
      <c r="DR18" s="642"/>
      <c r="DS18" s="642"/>
      <c r="DT18" s="642"/>
      <c r="DU18" s="642"/>
      <c r="DV18" s="642"/>
      <c r="DW18" s="642"/>
      <c r="DX18" s="642"/>
      <c r="DY18" s="642"/>
      <c r="DZ18" s="642"/>
      <c r="EA18" s="642"/>
      <c r="EB18" s="642"/>
      <c r="EC18" s="651"/>
    </row>
    <row r="19" spans="2:133" ht="11.25" customHeight="1" x14ac:dyDescent="0.15">
      <c r="B19" s="638" t="s">
        <v>269</v>
      </c>
      <c r="C19" s="639"/>
      <c r="D19" s="639"/>
      <c r="E19" s="639"/>
      <c r="F19" s="639"/>
      <c r="G19" s="639"/>
      <c r="H19" s="639"/>
      <c r="I19" s="639"/>
      <c r="J19" s="639"/>
      <c r="K19" s="639"/>
      <c r="L19" s="639"/>
      <c r="M19" s="639"/>
      <c r="N19" s="639"/>
      <c r="O19" s="639"/>
      <c r="P19" s="639"/>
      <c r="Q19" s="640"/>
      <c r="R19" s="641">
        <v>2408995</v>
      </c>
      <c r="S19" s="642"/>
      <c r="T19" s="642"/>
      <c r="U19" s="642"/>
      <c r="V19" s="642"/>
      <c r="W19" s="642"/>
      <c r="X19" s="642"/>
      <c r="Y19" s="643"/>
      <c r="Z19" s="644">
        <v>20</v>
      </c>
      <c r="AA19" s="644"/>
      <c r="AB19" s="644"/>
      <c r="AC19" s="644"/>
      <c r="AD19" s="645">
        <v>2408995</v>
      </c>
      <c r="AE19" s="645"/>
      <c r="AF19" s="645"/>
      <c r="AG19" s="645"/>
      <c r="AH19" s="645"/>
      <c r="AI19" s="645"/>
      <c r="AJ19" s="645"/>
      <c r="AK19" s="645"/>
      <c r="AL19" s="646">
        <v>35.799999999999997</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162743</v>
      </c>
      <c r="BH19" s="642"/>
      <c r="BI19" s="642"/>
      <c r="BJ19" s="642"/>
      <c r="BK19" s="642"/>
      <c r="BL19" s="642"/>
      <c r="BM19" s="642"/>
      <c r="BN19" s="643"/>
      <c r="BO19" s="644">
        <v>4.4000000000000004</v>
      </c>
      <c r="BP19" s="644"/>
      <c r="BQ19" s="644"/>
      <c r="BR19" s="644"/>
      <c r="BS19" s="650" t="s">
        <v>232</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138</v>
      </c>
      <c r="CS19" s="642"/>
      <c r="CT19" s="642"/>
      <c r="CU19" s="642"/>
      <c r="CV19" s="642"/>
      <c r="CW19" s="642"/>
      <c r="CX19" s="642"/>
      <c r="CY19" s="643"/>
      <c r="CZ19" s="644" t="s">
        <v>232</v>
      </c>
      <c r="DA19" s="644"/>
      <c r="DB19" s="644"/>
      <c r="DC19" s="644"/>
      <c r="DD19" s="650" t="s">
        <v>232</v>
      </c>
      <c r="DE19" s="642"/>
      <c r="DF19" s="642"/>
      <c r="DG19" s="642"/>
      <c r="DH19" s="642"/>
      <c r="DI19" s="642"/>
      <c r="DJ19" s="642"/>
      <c r="DK19" s="642"/>
      <c r="DL19" s="642"/>
      <c r="DM19" s="642"/>
      <c r="DN19" s="642"/>
      <c r="DO19" s="642"/>
      <c r="DP19" s="643"/>
      <c r="DQ19" s="650" t="s">
        <v>232</v>
      </c>
      <c r="DR19" s="642"/>
      <c r="DS19" s="642"/>
      <c r="DT19" s="642"/>
      <c r="DU19" s="642"/>
      <c r="DV19" s="642"/>
      <c r="DW19" s="642"/>
      <c r="DX19" s="642"/>
      <c r="DY19" s="642"/>
      <c r="DZ19" s="642"/>
      <c r="EA19" s="642"/>
      <c r="EB19" s="642"/>
      <c r="EC19" s="651"/>
    </row>
    <row r="20" spans="2:133" ht="11.25" customHeight="1" x14ac:dyDescent="0.15">
      <c r="B20" s="638" t="s">
        <v>272</v>
      </c>
      <c r="C20" s="639"/>
      <c r="D20" s="639"/>
      <c r="E20" s="639"/>
      <c r="F20" s="639"/>
      <c r="G20" s="639"/>
      <c r="H20" s="639"/>
      <c r="I20" s="639"/>
      <c r="J20" s="639"/>
      <c r="K20" s="639"/>
      <c r="L20" s="639"/>
      <c r="M20" s="639"/>
      <c r="N20" s="639"/>
      <c r="O20" s="639"/>
      <c r="P20" s="639"/>
      <c r="Q20" s="640"/>
      <c r="R20" s="641">
        <v>387553</v>
      </c>
      <c r="S20" s="642"/>
      <c r="T20" s="642"/>
      <c r="U20" s="642"/>
      <c r="V20" s="642"/>
      <c r="W20" s="642"/>
      <c r="X20" s="642"/>
      <c r="Y20" s="643"/>
      <c r="Z20" s="644">
        <v>3.2</v>
      </c>
      <c r="AA20" s="644"/>
      <c r="AB20" s="644"/>
      <c r="AC20" s="644"/>
      <c r="AD20" s="645" t="s">
        <v>232</v>
      </c>
      <c r="AE20" s="645"/>
      <c r="AF20" s="645"/>
      <c r="AG20" s="645"/>
      <c r="AH20" s="645"/>
      <c r="AI20" s="645"/>
      <c r="AJ20" s="645"/>
      <c r="AK20" s="645"/>
      <c r="AL20" s="646" t="s">
        <v>232</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162743</v>
      </c>
      <c r="BH20" s="642"/>
      <c r="BI20" s="642"/>
      <c r="BJ20" s="642"/>
      <c r="BK20" s="642"/>
      <c r="BL20" s="642"/>
      <c r="BM20" s="642"/>
      <c r="BN20" s="643"/>
      <c r="BO20" s="644">
        <v>4.4000000000000004</v>
      </c>
      <c r="BP20" s="644"/>
      <c r="BQ20" s="644"/>
      <c r="BR20" s="644"/>
      <c r="BS20" s="650" t="s">
        <v>232</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11382886</v>
      </c>
      <c r="CS20" s="642"/>
      <c r="CT20" s="642"/>
      <c r="CU20" s="642"/>
      <c r="CV20" s="642"/>
      <c r="CW20" s="642"/>
      <c r="CX20" s="642"/>
      <c r="CY20" s="643"/>
      <c r="CZ20" s="644">
        <v>100</v>
      </c>
      <c r="DA20" s="644"/>
      <c r="DB20" s="644"/>
      <c r="DC20" s="644"/>
      <c r="DD20" s="650">
        <v>1196590</v>
      </c>
      <c r="DE20" s="642"/>
      <c r="DF20" s="642"/>
      <c r="DG20" s="642"/>
      <c r="DH20" s="642"/>
      <c r="DI20" s="642"/>
      <c r="DJ20" s="642"/>
      <c r="DK20" s="642"/>
      <c r="DL20" s="642"/>
      <c r="DM20" s="642"/>
      <c r="DN20" s="642"/>
      <c r="DO20" s="642"/>
      <c r="DP20" s="643"/>
      <c r="DQ20" s="650">
        <v>8100053</v>
      </c>
      <c r="DR20" s="642"/>
      <c r="DS20" s="642"/>
      <c r="DT20" s="642"/>
      <c r="DU20" s="642"/>
      <c r="DV20" s="642"/>
      <c r="DW20" s="642"/>
      <c r="DX20" s="642"/>
      <c r="DY20" s="642"/>
      <c r="DZ20" s="642"/>
      <c r="EA20" s="642"/>
      <c r="EB20" s="642"/>
      <c r="EC20" s="651"/>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128</v>
      </c>
      <c r="S21" s="642"/>
      <c r="T21" s="642"/>
      <c r="U21" s="642"/>
      <c r="V21" s="642"/>
      <c r="W21" s="642"/>
      <c r="X21" s="642"/>
      <c r="Y21" s="643"/>
      <c r="Z21" s="644" t="s">
        <v>232</v>
      </c>
      <c r="AA21" s="644"/>
      <c r="AB21" s="644"/>
      <c r="AC21" s="644"/>
      <c r="AD21" s="645" t="s">
        <v>128</v>
      </c>
      <c r="AE21" s="645"/>
      <c r="AF21" s="645"/>
      <c r="AG21" s="645"/>
      <c r="AH21" s="645"/>
      <c r="AI21" s="645"/>
      <c r="AJ21" s="645"/>
      <c r="AK21" s="645"/>
      <c r="AL21" s="646" t="s">
        <v>232</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t="s">
        <v>128</v>
      </c>
      <c r="BH21" s="642"/>
      <c r="BI21" s="642"/>
      <c r="BJ21" s="642"/>
      <c r="BK21" s="642"/>
      <c r="BL21" s="642"/>
      <c r="BM21" s="642"/>
      <c r="BN21" s="643"/>
      <c r="BO21" s="644" t="s">
        <v>232</v>
      </c>
      <c r="BP21" s="644"/>
      <c r="BQ21" s="644"/>
      <c r="BR21" s="644"/>
      <c r="BS21" s="650" t="s">
        <v>232</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277</v>
      </c>
      <c r="C22" s="639"/>
      <c r="D22" s="639"/>
      <c r="E22" s="639"/>
      <c r="F22" s="639"/>
      <c r="G22" s="639"/>
      <c r="H22" s="639"/>
      <c r="I22" s="639"/>
      <c r="J22" s="639"/>
      <c r="K22" s="639"/>
      <c r="L22" s="639"/>
      <c r="M22" s="639"/>
      <c r="N22" s="639"/>
      <c r="O22" s="639"/>
      <c r="P22" s="639"/>
      <c r="Q22" s="640"/>
      <c r="R22" s="641">
        <v>7250326</v>
      </c>
      <c r="S22" s="642"/>
      <c r="T22" s="642"/>
      <c r="U22" s="642"/>
      <c r="V22" s="642"/>
      <c r="W22" s="642"/>
      <c r="X22" s="642"/>
      <c r="Y22" s="643"/>
      <c r="Z22" s="644">
        <v>60.2</v>
      </c>
      <c r="AA22" s="644"/>
      <c r="AB22" s="644"/>
      <c r="AC22" s="644"/>
      <c r="AD22" s="645">
        <v>6700030</v>
      </c>
      <c r="AE22" s="645"/>
      <c r="AF22" s="645"/>
      <c r="AG22" s="645"/>
      <c r="AH22" s="645"/>
      <c r="AI22" s="645"/>
      <c r="AJ22" s="645"/>
      <c r="AK22" s="645"/>
      <c r="AL22" s="646">
        <v>99.6</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232</v>
      </c>
      <c r="BH22" s="642"/>
      <c r="BI22" s="642"/>
      <c r="BJ22" s="642"/>
      <c r="BK22" s="642"/>
      <c r="BL22" s="642"/>
      <c r="BM22" s="642"/>
      <c r="BN22" s="643"/>
      <c r="BO22" s="644" t="s">
        <v>138</v>
      </c>
      <c r="BP22" s="644"/>
      <c r="BQ22" s="644"/>
      <c r="BR22" s="644"/>
      <c r="BS22" s="650" t="s">
        <v>232</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280</v>
      </c>
      <c r="C23" s="639"/>
      <c r="D23" s="639"/>
      <c r="E23" s="639"/>
      <c r="F23" s="639"/>
      <c r="G23" s="639"/>
      <c r="H23" s="639"/>
      <c r="I23" s="639"/>
      <c r="J23" s="639"/>
      <c r="K23" s="639"/>
      <c r="L23" s="639"/>
      <c r="M23" s="639"/>
      <c r="N23" s="639"/>
      <c r="O23" s="639"/>
      <c r="P23" s="639"/>
      <c r="Q23" s="640"/>
      <c r="R23" s="641">
        <v>4729</v>
      </c>
      <c r="S23" s="642"/>
      <c r="T23" s="642"/>
      <c r="U23" s="642"/>
      <c r="V23" s="642"/>
      <c r="W23" s="642"/>
      <c r="X23" s="642"/>
      <c r="Y23" s="643"/>
      <c r="Z23" s="644">
        <v>0</v>
      </c>
      <c r="AA23" s="644"/>
      <c r="AB23" s="644"/>
      <c r="AC23" s="644"/>
      <c r="AD23" s="645">
        <v>4729</v>
      </c>
      <c r="AE23" s="645"/>
      <c r="AF23" s="645"/>
      <c r="AG23" s="645"/>
      <c r="AH23" s="645"/>
      <c r="AI23" s="645"/>
      <c r="AJ23" s="645"/>
      <c r="AK23" s="645"/>
      <c r="AL23" s="646">
        <v>0.1</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v>162743</v>
      </c>
      <c r="BH23" s="642"/>
      <c r="BI23" s="642"/>
      <c r="BJ23" s="642"/>
      <c r="BK23" s="642"/>
      <c r="BL23" s="642"/>
      <c r="BM23" s="642"/>
      <c r="BN23" s="643"/>
      <c r="BO23" s="644">
        <v>4.4000000000000004</v>
      </c>
      <c r="BP23" s="644"/>
      <c r="BQ23" s="644"/>
      <c r="BR23" s="644"/>
      <c r="BS23" s="650" t="s">
        <v>128</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x14ac:dyDescent="0.15">
      <c r="B24" s="638" t="s">
        <v>287</v>
      </c>
      <c r="C24" s="639"/>
      <c r="D24" s="639"/>
      <c r="E24" s="639"/>
      <c r="F24" s="639"/>
      <c r="G24" s="639"/>
      <c r="H24" s="639"/>
      <c r="I24" s="639"/>
      <c r="J24" s="639"/>
      <c r="K24" s="639"/>
      <c r="L24" s="639"/>
      <c r="M24" s="639"/>
      <c r="N24" s="639"/>
      <c r="O24" s="639"/>
      <c r="P24" s="639"/>
      <c r="Q24" s="640"/>
      <c r="R24" s="641">
        <v>167316</v>
      </c>
      <c r="S24" s="642"/>
      <c r="T24" s="642"/>
      <c r="U24" s="642"/>
      <c r="V24" s="642"/>
      <c r="W24" s="642"/>
      <c r="X24" s="642"/>
      <c r="Y24" s="643"/>
      <c r="Z24" s="644">
        <v>1.4</v>
      </c>
      <c r="AA24" s="644"/>
      <c r="AB24" s="644"/>
      <c r="AC24" s="644"/>
      <c r="AD24" s="645" t="s">
        <v>128</v>
      </c>
      <c r="AE24" s="645"/>
      <c r="AF24" s="645"/>
      <c r="AG24" s="645"/>
      <c r="AH24" s="645"/>
      <c r="AI24" s="645"/>
      <c r="AJ24" s="645"/>
      <c r="AK24" s="645"/>
      <c r="AL24" s="646" t="s">
        <v>128</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232</v>
      </c>
      <c r="BH24" s="642"/>
      <c r="BI24" s="642"/>
      <c r="BJ24" s="642"/>
      <c r="BK24" s="642"/>
      <c r="BL24" s="642"/>
      <c r="BM24" s="642"/>
      <c r="BN24" s="643"/>
      <c r="BO24" s="644" t="s">
        <v>128</v>
      </c>
      <c r="BP24" s="644"/>
      <c r="BQ24" s="644"/>
      <c r="BR24" s="644"/>
      <c r="BS24" s="650" t="s">
        <v>128</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5118062</v>
      </c>
      <c r="CS24" s="631"/>
      <c r="CT24" s="631"/>
      <c r="CU24" s="631"/>
      <c r="CV24" s="631"/>
      <c r="CW24" s="631"/>
      <c r="CX24" s="631"/>
      <c r="CY24" s="632"/>
      <c r="CZ24" s="635">
        <v>45</v>
      </c>
      <c r="DA24" s="636"/>
      <c r="DB24" s="636"/>
      <c r="DC24" s="655"/>
      <c r="DD24" s="674">
        <v>3554449</v>
      </c>
      <c r="DE24" s="631"/>
      <c r="DF24" s="631"/>
      <c r="DG24" s="631"/>
      <c r="DH24" s="631"/>
      <c r="DI24" s="631"/>
      <c r="DJ24" s="631"/>
      <c r="DK24" s="632"/>
      <c r="DL24" s="674">
        <v>3499601</v>
      </c>
      <c r="DM24" s="631"/>
      <c r="DN24" s="631"/>
      <c r="DO24" s="631"/>
      <c r="DP24" s="631"/>
      <c r="DQ24" s="631"/>
      <c r="DR24" s="631"/>
      <c r="DS24" s="631"/>
      <c r="DT24" s="631"/>
      <c r="DU24" s="631"/>
      <c r="DV24" s="632"/>
      <c r="DW24" s="635">
        <v>48.8</v>
      </c>
      <c r="DX24" s="636"/>
      <c r="DY24" s="636"/>
      <c r="DZ24" s="636"/>
      <c r="EA24" s="636"/>
      <c r="EB24" s="636"/>
      <c r="EC24" s="637"/>
    </row>
    <row r="25" spans="2:133" ht="11.25" customHeight="1" x14ac:dyDescent="0.15">
      <c r="B25" s="638" t="s">
        <v>290</v>
      </c>
      <c r="C25" s="639"/>
      <c r="D25" s="639"/>
      <c r="E25" s="639"/>
      <c r="F25" s="639"/>
      <c r="G25" s="639"/>
      <c r="H25" s="639"/>
      <c r="I25" s="639"/>
      <c r="J25" s="639"/>
      <c r="K25" s="639"/>
      <c r="L25" s="639"/>
      <c r="M25" s="639"/>
      <c r="N25" s="639"/>
      <c r="O25" s="639"/>
      <c r="P25" s="639"/>
      <c r="Q25" s="640"/>
      <c r="R25" s="641">
        <v>93683</v>
      </c>
      <c r="S25" s="642"/>
      <c r="T25" s="642"/>
      <c r="U25" s="642"/>
      <c r="V25" s="642"/>
      <c r="W25" s="642"/>
      <c r="X25" s="642"/>
      <c r="Y25" s="643"/>
      <c r="Z25" s="644">
        <v>0.8</v>
      </c>
      <c r="AA25" s="644"/>
      <c r="AB25" s="644"/>
      <c r="AC25" s="644"/>
      <c r="AD25" s="645">
        <v>23271</v>
      </c>
      <c r="AE25" s="645"/>
      <c r="AF25" s="645"/>
      <c r="AG25" s="645"/>
      <c r="AH25" s="645"/>
      <c r="AI25" s="645"/>
      <c r="AJ25" s="645"/>
      <c r="AK25" s="645"/>
      <c r="AL25" s="646">
        <v>0.3</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232</v>
      </c>
      <c r="BH25" s="642"/>
      <c r="BI25" s="642"/>
      <c r="BJ25" s="642"/>
      <c r="BK25" s="642"/>
      <c r="BL25" s="642"/>
      <c r="BM25" s="642"/>
      <c r="BN25" s="643"/>
      <c r="BO25" s="644" t="s">
        <v>138</v>
      </c>
      <c r="BP25" s="644"/>
      <c r="BQ25" s="644"/>
      <c r="BR25" s="644"/>
      <c r="BS25" s="650" t="s">
        <v>232</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1869254</v>
      </c>
      <c r="CS25" s="677"/>
      <c r="CT25" s="677"/>
      <c r="CU25" s="677"/>
      <c r="CV25" s="677"/>
      <c r="CW25" s="677"/>
      <c r="CX25" s="677"/>
      <c r="CY25" s="678"/>
      <c r="CZ25" s="646">
        <v>16.399999999999999</v>
      </c>
      <c r="DA25" s="675"/>
      <c r="DB25" s="675"/>
      <c r="DC25" s="679"/>
      <c r="DD25" s="650">
        <v>1782409</v>
      </c>
      <c r="DE25" s="677"/>
      <c r="DF25" s="677"/>
      <c r="DG25" s="677"/>
      <c r="DH25" s="677"/>
      <c r="DI25" s="677"/>
      <c r="DJ25" s="677"/>
      <c r="DK25" s="678"/>
      <c r="DL25" s="650">
        <v>1727561</v>
      </c>
      <c r="DM25" s="677"/>
      <c r="DN25" s="677"/>
      <c r="DO25" s="677"/>
      <c r="DP25" s="677"/>
      <c r="DQ25" s="677"/>
      <c r="DR25" s="677"/>
      <c r="DS25" s="677"/>
      <c r="DT25" s="677"/>
      <c r="DU25" s="677"/>
      <c r="DV25" s="678"/>
      <c r="DW25" s="646">
        <v>24.1</v>
      </c>
      <c r="DX25" s="675"/>
      <c r="DY25" s="675"/>
      <c r="DZ25" s="675"/>
      <c r="EA25" s="675"/>
      <c r="EB25" s="675"/>
      <c r="EC25" s="676"/>
    </row>
    <row r="26" spans="2:133" ht="11.25" customHeight="1" x14ac:dyDescent="0.15">
      <c r="B26" s="638" t="s">
        <v>293</v>
      </c>
      <c r="C26" s="639"/>
      <c r="D26" s="639"/>
      <c r="E26" s="639"/>
      <c r="F26" s="639"/>
      <c r="G26" s="639"/>
      <c r="H26" s="639"/>
      <c r="I26" s="639"/>
      <c r="J26" s="639"/>
      <c r="K26" s="639"/>
      <c r="L26" s="639"/>
      <c r="M26" s="639"/>
      <c r="N26" s="639"/>
      <c r="O26" s="639"/>
      <c r="P26" s="639"/>
      <c r="Q26" s="640"/>
      <c r="R26" s="641">
        <v>131818</v>
      </c>
      <c r="S26" s="642"/>
      <c r="T26" s="642"/>
      <c r="U26" s="642"/>
      <c r="V26" s="642"/>
      <c r="W26" s="642"/>
      <c r="X26" s="642"/>
      <c r="Y26" s="643"/>
      <c r="Z26" s="644">
        <v>1.1000000000000001</v>
      </c>
      <c r="AA26" s="644"/>
      <c r="AB26" s="644"/>
      <c r="AC26" s="644"/>
      <c r="AD26" s="645" t="s">
        <v>138</v>
      </c>
      <c r="AE26" s="645"/>
      <c r="AF26" s="645"/>
      <c r="AG26" s="645"/>
      <c r="AH26" s="645"/>
      <c r="AI26" s="645"/>
      <c r="AJ26" s="645"/>
      <c r="AK26" s="645"/>
      <c r="AL26" s="646" t="s">
        <v>232</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232</v>
      </c>
      <c r="BH26" s="642"/>
      <c r="BI26" s="642"/>
      <c r="BJ26" s="642"/>
      <c r="BK26" s="642"/>
      <c r="BL26" s="642"/>
      <c r="BM26" s="642"/>
      <c r="BN26" s="643"/>
      <c r="BO26" s="644" t="s">
        <v>128</v>
      </c>
      <c r="BP26" s="644"/>
      <c r="BQ26" s="644"/>
      <c r="BR26" s="644"/>
      <c r="BS26" s="650" t="s">
        <v>128</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1207260</v>
      </c>
      <c r="CS26" s="642"/>
      <c r="CT26" s="642"/>
      <c r="CU26" s="642"/>
      <c r="CV26" s="642"/>
      <c r="CW26" s="642"/>
      <c r="CX26" s="642"/>
      <c r="CY26" s="643"/>
      <c r="CZ26" s="646">
        <v>10.6</v>
      </c>
      <c r="DA26" s="675"/>
      <c r="DB26" s="675"/>
      <c r="DC26" s="679"/>
      <c r="DD26" s="650">
        <v>1134521</v>
      </c>
      <c r="DE26" s="642"/>
      <c r="DF26" s="642"/>
      <c r="DG26" s="642"/>
      <c r="DH26" s="642"/>
      <c r="DI26" s="642"/>
      <c r="DJ26" s="642"/>
      <c r="DK26" s="643"/>
      <c r="DL26" s="650" t="s">
        <v>128</v>
      </c>
      <c r="DM26" s="642"/>
      <c r="DN26" s="642"/>
      <c r="DO26" s="642"/>
      <c r="DP26" s="642"/>
      <c r="DQ26" s="642"/>
      <c r="DR26" s="642"/>
      <c r="DS26" s="642"/>
      <c r="DT26" s="642"/>
      <c r="DU26" s="642"/>
      <c r="DV26" s="643"/>
      <c r="DW26" s="646" t="s">
        <v>128</v>
      </c>
      <c r="DX26" s="675"/>
      <c r="DY26" s="675"/>
      <c r="DZ26" s="675"/>
      <c r="EA26" s="675"/>
      <c r="EB26" s="675"/>
      <c r="EC26" s="676"/>
    </row>
    <row r="27" spans="2:133" ht="11.25" customHeight="1" x14ac:dyDescent="0.15">
      <c r="B27" s="638" t="s">
        <v>296</v>
      </c>
      <c r="C27" s="639"/>
      <c r="D27" s="639"/>
      <c r="E27" s="639"/>
      <c r="F27" s="639"/>
      <c r="G27" s="639"/>
      <c r="H27" s="639"/>
      <c r="I27" s="639"/>
      <c r="J27" s="639"/>
      <c r="K27" s="639"/>
      <c r="L27" s="639"/>
      <c r="M27" s="639"/>
      <c r="N27" s="639"/>
      <c r="O27" s="639"/>
      <c r="P27" s="639"/>
      <c r="Q27" s="640"/>
      <c r="R27" s="641">
        <v>1209151</v>
      </c>
      <c r="S27" s="642"/>
      <c r="T27" s="642"/>
      <c r="U27" s="642"/>
      <c r="V27" s="642"/>
      <c r="W27" s="642"/>
      <c r="X27" s="642"/>
      <c r="Y27" s="643"/>
      <c r="Z27" s="644">
        <v>10</v>
      </c>
      <c r="AA27" s="644"/>
      <c r="AB27" s="644"/>
      <c r="AC27" s="644"/>
      <c r="AD27" s="645" t="s">
        <v>232</v>
      </c>
      <c r="AE27" s="645"/>
      <c r="AF27" s="645"/>
      <c r="AG27" s="645"/>
      <c r="AH27" s="645"/>
      <c r="AI27" s="645"/>
      <c r="AJ27" s="645"/>
      <c r="AK27" s="645"/>
      <c r="AL27" s="646" t="s">
        <v>128</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3710524</v>
      </c>
      <c r="BH27" s="642"/>
      <c r="BI27" s="642"/>
      <c r="BJ27" s="642"/>
      <c r="BK27" s="642"/>
      <c r="BL27" s="642"/>
      <c r="BM27" s="642"/>
      <c r="BN27" s="643"/>
      <c r="BO27" s="644">
        <v>100</v>
      </c>
      <c r="BP27" s="644"/>
      <c r="BQ27" s="644"/>
      <c r="BR27" s="644"/>
      <c r="BS27" s="650" t="s">
        <v>128</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2041710</v>
      </c>
      <c r="CS27" s="677"/>
      <c r="CT27" s="677"/>
      <c r="CU27" s="677"/>
      <c r="CV27" s="677"/>
      <c r="CW27" s="677"/>
      <c r="CX27" s="677"/>
      <c r="CY27" s="678"/>
      <c r="CZ27" s="646">
        <v>17.899999999999999</v>
      </c>
      <c r="DA27" s="675"/>
      <c r="DB27" s="675"/>
      <c r="DC27" s="679"/>
      <c r="DD27" s="650">
        <v>564942</v>
      </c>
      <c r="DE27" s="677"/>
      <c r="DF27" s="677"/>
      <c r="DG27" s="677"/>
      <c r="DH27" s="677"/>
      <c r="DI27" s="677"/>
      <c r="DJ27" s="677"/>
      <c r="DK27" s="678"/>
      <c r="DL27" s="650">
        <v>564942</v>
      </c>
      <c r="DM27" s="677"/>
      <c r="DN27" s="677"/>
      <c r="DO27" s="677"/>
      <c r="DP27" s="677"/>
      <c r="DQ27" s="677"/>
      <c r="DR27" s="677"/>
      <c r="DS27" s="677"/>
      <c r="DT27" s="677"/>
      <c r="DU27" s="677"/>
      <c r="DV27" s="678"/>
      <c r="DW27" s="646">
        <v>7.9</v>
      </c>
      <c r="DX27" s="675"/>
      <c r="DY27" s="675"/>
      <c r="DZ27" s="675"/>
      <c r="EA27" s="675"/>
      <c r="EB27" s="675"/>
      <c r="EC27" s="676"/>
    </row>
    <row r="28" spans="2:133" ht="11.25" customHeight="1" x14ac:dyDescent="0.15">
      <c r="B28" s="683" t="s">
        <v>299</v>
      </c>
      <c r="C28" s="684"/>
      <c r="D28" s="684"/>
      <c r="E28" s="684"/>
      <c r="F28" s="684"/>
      <c r="G28" s="684"/>
      <c r="H28" s="684"/>
      <c r="I28" s="684"/>
      <c r="J28" s="684"/>
      <c r="K28" s="684"/>
      <c r="L28" s="684"/>
      <c r="M28" s="684"/>
      <c r="N28" s="684"/>
      <c r="O28" s="684"/>
      <c r="P28" s="684"/>
      <c r="Q28" s="685"/>
      <c r="R28" s="641" t="s">
        <v>138</v>
      </c>
      <c r="S28" s="642"/>
      <c r="T28" s="642"/>
      <c r="U28" s="642"/>
      <c r="V28" s="642"/>
      <c r="W28" s="642"/>
      <c r="X28" s="642"/>
      <c r="Y28" s="643"/>
      <c r="Z28" s="644" t="s">
        <v>232</v>
      </c>
      <c r="AA28" s="644"/>
      <c r="AB28" s="644"/>
      <c r="AC28" s="644"/>
      <c r="AD28" s="645" t="s">
        <v>232</v>
      </c>
      <c r="AE28" s="645"/>
      <c r="AF28" s="645"/>
      <c r="AG28" s="645"/>
      <c r="AH28" s="645"/>
      <c r="AI28" s="645"/>
      <c r="AJ28" s="645"/>
      <c r="AK28" s="645"/>
      <c r="AL28" s="646" t="s">
        <v>232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1207098</v>
      </c>
      <c r="CS28" s="642"/>
      <c r="CT28" s="642"/>
      <c r="CU28" s="642"/>
      <c r="CV28" s="642"/>
      <c r="CW28" s="642"/>
      <c r="CX28" s="642"/>
      <c r="CY28" s="643"/>
      <c r="CZ28" s="646">
        <v>10.6</v>
      </c>
      <c r="DA28" s="675"/>
      <c r="DB28" s="675"/>
      <c r="DC28" s="679"/>
      <c r="DD28" s="650">
        <v>1207098</v>
      </c>
      <c r="DE28" s="642"/>
      <c r="DF28" s="642"/>
      <c r="DG28" s="642"/>
      <c r="DH28" s="642"/>
      <c r="DI28" s="642"/>
      <c r="DJ28" s="642"/>
      <c r="DK28" s="643"/>
      <c r="DL28" s="650">
        <v>1207098</v>
      </c>
      <c r="DM28" s="642"/>
      <c r="DN28" s="642"/>
      <c r="DO28" s="642"/>
      <c r="DP28" s="642"/>
      <c r="DQ28" s="642"/>
      <c r="DR28" s="642"/>
      <c r="DS28" s="642"/>
      <c r="DT28" s="642"/>
      <c r="DU28" s="642"/>
      <c r="DV28" s="643"/>
      <c r="DW28" s="646">
        <v>16.8</v>
      </c>
      <c r="DX28" s="675"/>
      <c r="DY28" s="675"/>
      <c r="DZ28" s="675"/>
      <c r="EA28" s="675"/>
      <c r="EB28" s="675"/>
      <c r="EC28" s="676"/>
    </row>
    <row r="29" spans="2:133" ht="11.25" customHeight="1" x14ac:dyDescent="0.15">
      <c r="B29" s="638" t="s">
        <v>301</v>
      </c>
      <c r="C29" s="639"/>
      <c r="D29" s="639"/>
      <c r="E29" s="639"/>
      <c r="F29" s="639"/>
      <c r="G29" s="639"/>
      <c r="H29" s="639"/>
      <c r="I29" s="639"/>
      <c r="J29" s="639"/>
      <c r="K29" s="639"/>
      <c r="L29" s="639"/>
      <c r="M29" s="639"/>
      <c r="N29" s="639"/>
      <c r="O29" s="639"/>
      <c r="P29" s="639"/>
      <c r="Q29" s="640"/>
      <c r="R29" s="641">
        <v>983954</v>
      </c>
      <c r="S29" s="642"/>
      <c r="T29" s="642"/>
      <c r="U29" s="642"/>
      <c r="V29" s="642"/>
      <c r="W29" s="642"/>
      <c r="X29" s="642"/>
      <c r="Y29" s="643"/>
      <c r="Z29" s="644">
        <v>8.1999999999999993</v>
      </c>
      <c r="AA29" s="644"/>
      <c r="AB29" s="644"/>
      <c r="AC29" s="644"/>
      <c r="AD29" s="645" t="s">
        <v>232</v>
      </c>
      <c r="AE29" s="645"/>
      <c r="AF29" s="645"/>
      <c r="AG29" s="645"/>
      <c r="AH29" s="645"/>
      <c r="AI29" s="645"/>
      <c r="AJ29" s="645"/>
      <c r="AK29" s="645"/>
      <c r="AL29" s="646" t="s">
        <v>128</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70</v>
      </c>
      <c r="CG29" s="657"/>
      <c r="CH29" s="657"/>
      <c r="CI29" s="657"/>
      <c r="CJ29" s="657"/>
      <c r="CK29" s="657"/>
      <c r="CL29" s="657"/>
      <c r="CM29" s="657"/>
      <c r="CN29" s="657"/>
      <c r="CO29" s="657"/>
      <c r="CP29" s="657"/>
      <c r="CQ29" s="658"/>
      <c r="CR29" s="641">
        <v>1207097</v>
      </c>
      <c r="CS29" s="677"/>
      <c r="CT29" s="677"/>
      <c r="CU29" s="677"/>
      <c r="CV29" s="677"/>
      <c r="CW29" s="677"/>
      <c r="CX29" s="677"/>
      <c r="CY29" s="678"/>
      <c r="CZ29" s="646">
        <v>10.6</v>
      </c>
      <c r="DA29" s="675"/>
      <c r="DB29" s="675"/>
      <c r="DC29" s="679"/>
      <c r="DD29" s="650">
        <v>1207097</v>
      </c>
      <c r="DE29" s="677"/>
      <c r="DF29" s="677"/>
      <c r="DG29" s="677"/>
      <c r="DH29" s="677"/>
      <c r="DI29" s="677"/>
      <c r="DJ29" s="677"/>
      <c r="DK29" s="678"/>
      <c r="DL29" s="650">
        <v>1207097</v>
      </c>
      <c r="DM29" s="677"/>
      <c r="DN29" s="677"/>
      <c r="DO29" s="677"/>
      <c r="DP29" s="677"/>
      <c r="DQ29" s="677"/>
      <c r="DR29" s="677"/>
      <c r="DS29" s="677"/>
      <c r="DT29" s="677"/>
      <c r="DU29" s="677"/>
      <c r="DV29" s="678"/>
      <c r="DW29" s="646">
        <v>16.8</v>
      </c>
      <c r="DX29" s="675"/>
      <c r="DY29" s="675"/>
      <c r="DZ29" s="675"/>
      <c r="EA29" s="675"/>
      <c r="EB29" s="675"/>
      <c r="EC29" s="676"/>
    </row>
    <row r="30" spans="2:133" ht="11.25" customHeight="1" x14ac:dyDescent="0.15">
      <c r="B30" s="638" t="s">
        <v>305</v>
      </c>
      <c r="C30" s="639"/>
      <c r="D30" s="639"/>
      <c r="E30" s="639"/>
      <c r="F30" s="639"/>
      <c r="G30" s="639"/>
      <c r="H30" s="639"/>
      <c r="I30" s="639"/>
      <c r="J30" s="639"/>
      <c r="K30" s="639"/>
      <c r="L30" s="639"/>
      <c r="M30" s="639"/>
      <c r="N30" s="639"/>
      <c r="O30" s="639"/>
      <c r="P30" s="639"/>
      <c r="Q30" s="640"/>
      <c r="R30" s="641">
        <v>7344</v>
      </c>
      <c r="S30" s="642"/>
      <c r="T30" s="642"/>
      <c r="U30" s="642"/>
      <c r="V30" s="642"/>
      <c r="W30" s="642"/>
      <c r="X30" s="642"/>
      <c r="Y30" s="643"/>
      <c r="Z30" s="644">
        <v>0.1</v>
      </c>
      <c r="AA30" s="644"/>
      <c r="AB30" s="644"/>
      <c r="AC30" s="644"/>
      <c r="AD30" s="645" t="s">
        <v>232</v>
      </c>
      <c r="AE30" s="645"/>
      <c r="AF30" s="645"/>
      <c r="AG30" s="645"/>
      <c r="AH30" s="645"/>
      <c r="AI30" s="645"/>
      <c r="AJ30" s="645"/>
      <c r="AK30" s="645"/>
      <c r="AL30" s="646" t="s">
        <v>232</v>
      </c>
      <c r="AM30" s="647"/>
      <c r="AN30" s="647"/>
      <c r="AO30" s="648"/>
      <c r="AP30" s="689" t="s">
        <v>306</v>
      </c>
      <c r="AQ30" s="690"/>
      <c r="AR30" s="690"/>
      <c r="AS30" s="690"/>
      <c r="AT30" s="695" t="s">
        <v>307</v>
      </c>
      <c r="AU30" s="230"/>
      <c r="AV30" s="230"/>
      <c r="AW30" s="230"/>
      <c r="AX30" s="627" t="s">
        <v>187</v>
      </c>
      <c r="AY30" s="628"/>
      <c r="AZ30" s="628"/>
      <c r="BA30" s="628"/>
      <c r="BB30" s="628"/>
      <c r="BC30" s="628"/>
      <c r="BD30" s="628"/>
      <c r="BE30" s="628"/>
      <c r="BF30" s="629"/>
      <c r="BG30" s="701">
        <v>98.9</v>
      </c>
      <c r="BH30" s="702"/>
      <c r="BI30" s="702"/>
      <c r="BJ30" s="702"/>
      <c r="BK30" s="702"/>
      <c r="BL30" s="702"/>
      <c r="BM30" s="636">
        <v>95.9</v>
      </c>
      <c r="BN30" s="702"/>
      <c r="BO30" s="702"/>
      <c r="BP30" s="702"/>
      <c r="BQ30" s="703"/>
      <c r="BR30" s="701">
        <v>99</v>
      </c>
      <c r="BS30" s="702"/>
      <c r="BT30" s="702"/>
      <c r="BU30" s="702"/>
      <c r="BV30" s="702"/>
      <c r="BW30" s="702"/>
      <c r="BX30" s="636">
        <v>95.9</v>
      </c>
      <c r="BY30" s="702"/>
      <c r="BZ30" s="702"/>
      <c r="CA30" s="702"/>
      <c r="CB30" s="703"/>
      <c r="CD30" s="706"/>
      <c r="CE30" s="707"/>
      <c r="CF30" s="656" t="s">
        <v>308</v>
      </c>
      <c r="CG30" s="657"/>
      <c r="CH30" s="657"/>
      <c r="CI30" s="657"/>
      <c r="CJ30" s="657"/>
      <c r="CK30" s="657"/>
      <c r="CL30" s="657"/>
      <c r="CM30" s="657"/>
      <c r="CN30" s="657"/>
      <c r="CO30" s="657"/>
      <c r="CP30" s="657"/>
      <c r="CQ30" s="658"/>
      <c r="CR30" s="641">
        <v>1142409</v>
      </c>
      <c r="CS30" s="642"/>
      <c r="CT30" s="642"/>
      <c r="CU30" s="642"/>
      <c r="CV30" s="642"/>
      <c r="CW30" s="642"/>
      <c r="CX30" s="642"/>
      <c r="CY30" s="643"/>
      <c r="CZ30" s="646">
        <v>10</v>
      </c>
      <c r="DA30" s="675"/>
      <c r="DB30" s="675"/>
      <c r="DC30" s="679"/>
      <c r="DD30" s="650">
        <v>1142409</v>
      </c>
      <c r="DE30" s="642"/>
      <c r="DF30" s="642"/>
      <c r="DG30" s="642"/>
      <c r="DH30" s="642"/>
      <c r="DI30" s="642"/>
      <c r="DJ30" s="642"/>
      <c r="DK30" s="643"/>
      <c r="DL30" s="650">
        <v>1142409</v>
      </c>
      <c r="DM30" s="642"/>
      <c r="DN30" s="642"/>
      <c r="DO30" s="642"/>
      <c r="DP30" s="642"/>
      <c r="DQ30" s="642"/>
      <c r="DR30" s="642"/>
      <c r="DS30" s="642"/>
      <c r="DT30" s="642"/>
      <c r="DU30" s="642"/>
      <c r="DV30" s="643"/>
      <c r="DW30" s="646">
        <v>15.9</v>
      </c>
      <c r="DX30" s="675"/>
      <c r="DY30" s="675"/>
      <c r="DZ30" s="675"/>
      <c r="EA30" s="675"/>
      <c r="EB30" s="675"/>
      <c r="EC30" s="676"/>
    </row>
    <row r="31" spans="2:133" ht="11.25" customHeight="1" x14ac:dyDescent="0.15">
      <c r="B31" s="638" t="s">
        <v>309</v>
      </c>
      <c r="C31" s="639"/>
      <c r="D31" s="639"/>
      <c r="E31" s="639"/>
      <c r="F31" s="639"/>
      <c r="G31" s="639"/>
      <c r="H31" s="639"/>
      <c r="I31" s="639"/>
      <c r="J31" s="639"/>
      <c r="K31" s="639"/>
      <c r="L31" s="639"/>
      <c r="M31" s="639"/>
      <c r="N31" s="639"/>
      <c r="O31" s="639"/>
      <c r="P31" s="639"/>
      <c r="Q31" s="640"/>
      <c r="R31" s="641">
        <v>38272</v>
      </c>
      <c r="S31" s="642"/>
      <c r="T31" s="642"/>
      <c r="U31" s="642"/>
      <c r="V31" s="642"/>
      <c r="W31" s="642"/>
      <c r="X31" s="642"/>
      <c r="Y31" s="643"/>
      <c r="Z31" s="644">
        <v>0.3</v>
      </c>
      <c r="AA31" s="644"/>
      <c r="AB31" s="644"/>
      <c r="AC31" s="644"/>
      <c r="AD31" s="645" t="s">
        <v>128</v>
      </c>
      <c r="AE31" s="645"/>
      <c r="AF31" s="645"/>
      <c r="AG31" s="645"/>
      <c r="AH31" s="645"/>
      <c r="AI31" s="645"/>
      <c r="AJ31" s="645"/>
      <c r="AK31" s="645"/>
      <c r="AL31" s="646" t="s">
        <v>232</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698">
        <v>98.9</v>
      </c>
      <c r="BH31" s="677"/>
      <c r="BI31" s="677"/>
      <c r="BJ31" s="677"/>
      <c r="BK31" s="677"/>
      <c r="BL31" s="677"/>
      <c r="BM31" s="647">
        <v>96.5</v>
      </c>
      <c r="BN31" s="699"/>
      <c r="BO31" s="699"/>
      <c r="BP31" s="699"/>
      <c r="BQ31" s="700"/>
      <c r="BR31" s="698">
        <v>99.1</v>
      </c>
      <c r="BS31" s="677"/>
      <c r="BT31" s="677"/>
      <c r="BU31" s="677"/>
      <c r="BV31" s="677"/>
      <c r="BW31" s="677"/>
      <c r="BX31" s="647">
        <v>96.7</v>
      </c>
      <c r="BY31" s="699"/>
      <c r="BZ31" s="699"/>
      <c r="CA31" s="699"/>
      <c r="CB31" s="700"/>
      <c r="CD31" s="706"/>
      <c r="CE31" s="707"/>
      <c r="CF31" s="656" t="s">
        <v>312</v>
      </c>
      <c r="CG31" s="657"/>
      <c r="CH31" s="657"/>
      <c r="CI31" s="657"/>
      <c r="CJ31" s="657"/>
      <c r="CK31" s="657"/>
      <c r="CL31" s="657"/>
      <c r="CM31" s="657"/>
      <c r="CN31" s="657"/>
      <c r="CO31" s="657"/>
      <c r="CP31" s="657"/>
      <c r="CQ31" s="658"/>
      <c r="CR31" s="641">
        <v>64688</v>
      </c>
      <c r="CS31" s="677"/>
      <c r="CT31" s="677"/>
      <c r="CU31" s="677"/>
      <c r="CV31" s="677"/>
      <c r="CW31" s="677"/>
      <c r="CX31" s="677"/>
      <c r="CY31" s="678"/>
      <c r="CZ31" s="646">
        <v>0.6</v>
      </c>
      <c r="DA31" s="675"/>
      <c r="DB31" s="675"/>
      <c r="DC31" s="679"/>
      <c r="DD31" s="650">
        <v>64688</v>
      </c>
      <c r="DE31" s="677"/>
      <c r="DF31" s="677"/>
      <c r="DG31" s="677"/>
      <c r="DH31" s="677"/>
      <c r="DI31" s="677"/>
      <c r="DJ31" s="677"/>
      <c r="DK31" s="678"/>
      <c r="DL31" s="650">
        <v>64688</v>
      </c>
      <c r="DM31" s="677"/>
      <c r="DN31" s="677"/>
      <c r="DO31" s="677"/>
      <c r="DP31" s="677"/>
      <c r="DQ31" s="677"/>
      <c r="DR31" s="677"/>
      <c r="DS31" s="677"/>
      <c r="DT31" s="677"/>
      <c r="DU31" s="677"/>
      <c r="DV31" s="678"/>
      <c r="DW31" s="646">
        <v>0.9</v>
      </c>
      <c r="DX31" s="675"/>
      <c r="DY31" s="675"/>
      <c r="DZ31" s="675"/>
      <c r="EA31" s="675"/>
      <c r="EB31" s="675"/>
      <c r="EC31" s="676"/>
    </row>
    <row r="32" spans="2:133" ht="11.25" customHeight="1" x14ac:dyDescent="0.15">
      <c r="B32" s="638" t="s">
        <v>313</v>
      </c>
      <c r="C32" s="639"/>
      <c r="D32" s="639"/>
      <c r="E32" s="639"/>
      <c r="F32" s="639"/>
      <c r="G32" s="639"/>
      <c r="H32" s="639"/>
      <c r="I32" s="639"/>
      <c r="J32" s="639"/>
      <c r="K32" s="639"/>
      <c r="L32" s="639"/>
      <c r="M32" s="639"/>
      <c r="N32" s="639"/>
      <c r="O32" s="639"/>
      <c r="P32" s="639"/>
      <c r="Q32" s="640"/>
      <c r="R32" s="641">
        <v>217491</v>
      </c>
      <c r="S32" s="642"/>
      <c r="T32" s="642"/>
      <c r="U32" s="642"/>
      <c r="V32" s="642"/>
      <c r="W32" s="642"/>
      <c r="X32" s="642"/>
      <c r="Y32" s="643"/>
      <c r="Z32" s="644">
        <v>1.8</v>
      </c>
      <c r="AA32" s="644"/>
      <c r="AB32" s="644"/>
      <c r="AC32" s="644"/>
      <c r="AD32" s="645" t="s">
        <v>128</v>
      </c>
      <c r="AE32" s="645"/>
      <c r="AF32" s="645"/>
      <c r="AG32" s="645"/>
      <c r="AH32" s="645"/>
      <c r="AI32" s="645"/>
      <c r="AJ32" s="645"/>
      <c r="AK32" s="645"/>
      <c r="AL32" s="646" t="s">
        <v>232</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98.8</v>
      </c>
      <c r="BH32" s="711"/>
      <c r="BI32" s="711"/>
      <c r="BJ32" s="711"/>
      <c r="BK32" s="711"/>
      <c r="BL32" s="711"/>
      <c r="BM32" s="712">
        <v>95.2</v>
      </c>
      <c r="BN32" s="711"/>
      <c r="BO32" s="711"/>
      <c r="BP32" s="711"/>
      <c r="BQ32" s="713"/>
      <c r="BR32" s="710">
        <v>98.8</v>
      </c>
      <c r="BS32" s="711"/>
      <c r="BT32" s="711"/>
      <c r="BU32" s="711"/>
      <c r="BV32" s="711"/>
      <c r="BW32" s="711"/>
      <c r="BX32" s="712">
        <v>94.8</v>
      </c>
      <c r="BY32" s="711"/>
      <c r="BZ32" s="711"/>
      <c r="CA32" s="711"/>
      <c r="CB32" s="713"/>
      <c r="CD32" s="708"/>
      <c r="CE32" s="709"/>
      <c r="CF32" s="656" t="s">
        <v>315</v>
      </c>
      <c r="CG32" s="657"/>
      <c r="CH32" s="657"/>
      <c r="CI32" s="657"/>
      <c r="CJ32" s="657"/>
      <c r="CK32" s="657"/>
      <c r="CL32" s="657"/>
      <c r="CM32" s="657"/>
      <c r="CN32" s="657"/>
      <c r="CO32" s="657"/>
      <c r="CP32" s="657"/>
      <c r="CQ32" s="658"/>
      <c r="CR32" s="641">
        <v>1</v>
      </c>
      <c r="CS32" s="642"/>
      <c r="CT32" s="642"/>
      <c r="CU32" s="642"/>
      <c r="CV32" s="642"/>
      <c r="CW32" s="642"/>
      <c r="CX32" s="642"/>
      <c r="CY32" s="643"/>
      <c r="CZ32" s="646">
        <v>0</v>
      </c>
      <c r="DA32" s="675"/>
      <c r="DB32" s="675"/>
      <c r="DC32" s="679"/>
      <c r="DD32" s="650">
        <v>1</v>
      </c>
      <c r="DE32" s="642"/>
      <c r="DF32" s="642"/>
      <c r="DG32" s="642"/>
      <c r="DH32" s="642"/>
      <c r="DI32" s="642"/>
      <c r="DJ32" s="642"/>
      <c r="DK32" s="643"/>
      <c r="DL32" s="650">
        <v>1</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316</v>
      </c>
      <c r="C33" s="639"/>
      <c r="D33" s="639"/>
      <c r="E33" s="639"/>
      <c r="F33" s="639"/>
      <c r="G33" s="639"/>
      <c r="H33" s="639"/>
      <c r="I33" s="639"/>
      <c r="J33" s="639"/>
      <c r="K33" s="639"/>
      <c r="L33" s="639"/>
      <c r="M33" s="639"/>
      <c r="N33" s="639"/>
      <c r="O33" s="639"/>
      <c r="P33" s="639"/>
      <c r="Q33" s="640"/>
      <c r="R33" s="641">
        <v>534328</v>
      </c>
      <c r="S33" s="642"/>
      <c r="T33" s="642"/>
      <c r="U33" s="642"/>
      <c r="V33" s="642"/>
      <c r="W33" s="642"/>
      <c r="X33" s="642"/>
      <c r="Y33" s="643"/>
      <c r="Z33" s="644">
        <v>4.4000000000000004</v>
      </c>
      <c r="AA33" s="644"/>
      <c r="AB33" s="644"/>
      <c r="AC33" s="644"/>
      <c r="AD33" s="645" t="s">
        <v>232</v>
      </c>
      <c r="AE33" s="645"/>
      <c r="AF33" s="645"/>
      <c r="AG33" s="645"/>
      <c r="AH33" s="645"/>
      <c r="AI33" s="645"/>
      <c r="AJ33" s="645"/>
      <c r="AK33" s="645"/>
      <c r="AL33" s="646" t="s">
        <v>232</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5068234</v>
      </c>
      <c r="CS33" s="677"/>
      <c r="CT33" s="677"/>
      <c r="CU33" s="677"/>
      <c r="CV33" s="677"/>
      <c r="CW33" s="677"/>
      <c r="CX33" s="677"/>
      <c r="CY33" s="678"/>
      <c r="CZ33" s="646">
        <v>44.5</v>
      </c>
      <c r="DA33" s="675"/>
      <c r="DB33" s="675"/>
      <c r="DC33" s="679"/>
      <c r="DD33" s="650">
        <v>4265160</v>
      </c>
      <c r="DE33" s="677"/>
      <c r="DF33" s="677"/>
      <c r="DG33" s="677"/>
      <c r="DH33" s="677"/>
      <c r="DI33" s="677"/>
      <c r="DJ33" s="677"/>
      <c r="DK33" s="678"/>
      <c r="DL33" s="650">
        <v>3527645</v>
      </c>
      <c r="DM33" s="677"/>
      <c r="DN33" s="677"/>
      <c r="DO33" s="677"/>
      <c r="DP33" s="677"/>
      <c r="DQ33" s="677"/>
      <c r="DR33" s="677"/>
      <c r="DS33" s="677"/>
      <c r="DT33" s="677"/>
      <c r="DU33" s="677"/>
      <c r="DV33" s="678"/>
      <c r="DW33" s="646">
        <v>49.2</v>
      </c>
      <c r="DX33" s="675"/>
      <c r="DY33" s="675"/>
      <c r="DZ33" s="675"/>
      <c r="EA33" s="675"/>
      <c r="EB33" s="675"/>
      <c r="EC33" s="676"/>
    </row>
    <row r="34" spans="2:133" ht="11.25" customHeight="1" x14ac:dyDescent="0.15">
      <c r="B34" s="638" t="s">
        <v>318</v>
      </c>
      <c r="C34" s="639"/>
      <c r="D34" s="639"/>
      <c r="E34" s="639"/>
      <c r="F34" s="639"/>
      <c r="G34" s="639"/>
      <c r="H34" s="639"/>
      <c r="I34" s="639"/>
      <c r="J34" s="639"/>
      <c r="K34" s="639"/>
      <c r="L34" s="639"/>
      <c r="M34" s="639"/>
      <c r="N34" s="639"/>
      <c r="O34" s="639"/>
      <c r="P34" s="639"/>
      <c r="Q34" s="640"/>
      <c r="R34" s="641">
        <v>157048</v>
      </c>
      <c r="S34" s="642"/>
      <c r="T34" s="642"/>
      <c r="U34" s="642"/>
      <c r="V34" s="642"/>
      <c r="W34" s="642"/>
      <c r="X34" s="642"/>
      <c r="Y34" s="643"/>
      <c r="Z34" s="644">
        <v>1.3</v>
      </c>
      <c r="AA34" s="644"/>
      <c r="AB34" s="644"/>
      <c r="AC34" s="644"/>
      <c r="AD34" s="645">
        <v>35</v>
      </c>
      <c r="AE34" s="645"/>
      <c r="AF34" s="645"/>
      <c r="AG34" s="645"/>
      <c r="AH34" s="645"/>
      <c r="AI34" s="645"/>
      <c r="AJ34" s="645"/>
      <c r="AK34" s="645"/>
      <c r="AL34" s="646">
        <v>0</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1650214</v>
      </c>
      <c r="CS34" s="642"/>
      <c r="CT34" s="642"/>
      <c r="CU34" s="642"/>
      <c r="CV34" s="642"/>
      <c r="CW34" s="642"/>
      <c r="CX34" s="642"/>
      <c r="CY34" s="643"/>
      <c r="CZ34" s="646">
        <v>14.5</v>
      </c>
      <c r="DA34" s="675"/>
      <c r="DB34" s="675"/>
      <c r="DC34" s="679"/>
      <c r="DD34" s="650">
        <v>1369953</v>
      </c>
      <c r="DE34" s="642"/>
      <c r="DF34" s="642"/>
      <c r="DG34" s="642"/>
      <c r="DH34" s="642"/>
      <c r="DI34" s="642"/>
      <c r="DJ34" s="642"/>
      <c r="DK34" s="643"/>
      <c r="DL34" s="650">
        <v>1211145</v>
      </c>
      <c r="DM34" s="642"/>
      <c r="DN34" s="642"/>
      <c r="DO34" s="642"/>
      <c r="DP34" s="642"/>
      <c r="DQ34" s="642"/>
      <c r="DR34" s="642"/>
      <c r="DS34" s="642"/>
      <c r="DT34" s="642"/>
      <c r="DU34" s="642"/>
      <c r="DV34" s="643"/>
      <c r="DW34" s="646">
        <v>16.899999999999999</v>
      </c>
      <c r="DX34" s="675"/>
      <c r="DY34" s="675"/>
      <c r="DZ34" s="675"/>
      <c r="EA34" s="675"/>
      <c r="EB34" s="675"/>
      <c r="EC34" s="676"/>
    </row>
    <row r="35" spans="2:133" ht="11.25" customHeight="1" x14ac:dyDescent="0.15">
      <c r="B35" s="638" t="s">
        <v>322</v>
      </c>
      <c r="C35" s="639"/>
      <c r="D35" s="639"/>
      <c r="E35" s="639"/>
      <c r="F35" s="639"/>
      <c r="G35" s="639"/>
      <c r="H35" s="639"/>
      <c r="I35" s="639"/>
      <c r="J35" s="639"/>
      <c r="K35" s="639"/>
      <c r="L35" s="639"/>
      <c r="M35" s="639"/>
      <c r="N35" s="639"/>
      <c r="O35" s="639"/>
      <c r="P35" s="639"/>
      <c r="Q35" s="640"/>
      <c r="R35" s="641">
        <v>1246474</v>
      </c>
      <c r="S35" s="642"/>
      <c r="T35" s="642"/>
      <c r="U35" s="642"/>
      <c r="V35" s="642"/>
      <c r="W35" s="642"/>
      <c r="X35" s="642"/>
      <c r="Y35" s="643"/>
      <c r="Z35" s="644">
        <v>10.4</v>
      </c>
      <c r="AA35" s="644"/>
      <c r="AB35" s="644"/>
      <c r="AC35" s="644"/>
      <c r="AD35" s="645" t="s">
        <v>232</v>
      </c>
      <c r="AE35" s="645"/>
      <c r="AF35" s="645"/>
      <c r="AG35" s="645"/>
      <c r="AH35" s="645"/>
      <c r="AI35" s="645"/>
      <c r="AJ35" s="645"/>
      <c r="AK35" s="645"/>
      <c r="AL35" s="646" t="s">
        <v>232</v>
      </c>
      <c r="AM35" s="647"/>
      <c r="AN35" s="647"/>
      <c r="AO35" s="648"/>
      <c r="AP35" s="234"/>
      <c r="AQ35" s="714" t="s">
        <v>323</v>
      </c>
      <c r="AR35" s="715"/>
      <c r="AS35" s="715"/>
      <c r="AT35" s="715"/>
      <c r="AU35" s="715"/>
      <c r="AV35" s="715"/>
      <c r="AW35" s="715"/>
      <c r="AX35" s="715"/>
      <c r="AY35" s="716"/>
      <c r="AZ35" s="630">
        <v>1917139</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659281</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48601</v>
      </c>
      <c r="CS35" s="677"/>
      <c r="CT35" s="677"/>
      <c r="CU35" s="677"/>
      <c r="CV35" s="677"/>
      <c r="CW35" s="677"/>
      <c r="CX35" s="677"/>
      <c r="CY35" s="678"/>
      <c r="CZ35" s="646">
        <v>0.4</v>
      </c>
      <c r="DA35" s="675"/>
      <c r="DB35" s="675"/>
      <c r="DC35" s="679"/>
      <c r="DD35" s="650">
        <v>33843</v>
      </c>
      <c r="DE35" s="677"/>
      <c r="DF35" s="677"/>
      <c r="DG35" s="677"/>
      <c r="DH35" s="677"/>
      <c r="DI35" s="677"/>
      <c r="DJ35" s="677"/>
      <c r="DK35" s="678"/>
      <c r="DL35" s="650">
        <v>33843</v>
      </c>
      <c r="DM35" s="677"/>
      <c r="DN35" s="677"/>
      <c r="DO35" s="677"/>
      <c r="DP35" s="677"/>
      <c r="DQ35" s="677"/>
      <c r="DR35" s="677"/>
      <c r="DS35" s="677"/>
      <c r="DT35" s="677"/>
      <c r="DU35" s="677"/>
      <c r="DV35" s="678"/>
      <c r="DW35" s="646">
        <v>0.5</v>
      </c>
      <c r="DX35" s="675"/>
      <c r="DY35" s="675"/>
      <c r="DZ35" s="675"/>
      <c r="EA35" s="675"/>
      <c r="EB35" s="675"/>
      <c r="EC35" s="676"/>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128</v>
      </c>
      <c r="AA36" s="644"/>
      <c r="AB36" s="644"/>
      <c r="AC36" s="644"/>
      <c r="AD36" s="645" t="s">
        <v>232</v>
      </c>
      <c r="AE36" s="645"/>
      <c r="AF36" s="645"/>
      <c r="AG36" s="645"/>
      <c r="AH36" s="645"/>
      <c r="AI36" s="645"/>
      <c r="AJ36" s="645"/>
      <c r="AK36" s="645"/>
      <c r="AL36" s="646" t="s">
        <v>232</v>
      </c>
      <c r="AM36" s="647"/>
      <c r="AN36" s="647"/>
      <c r="AO36" s="648"/>
      <c r="AQ36" s="718" t="s">
        <v>327</v>
      </c>
      <c r="AR36" s="719"/>
      <c r="AS36" s="719"/>
      <c r="AT36" s="719"/>
      <c r="AU36" s="719"/>
      <c r="AV36" s="719"/>
      <c r="AW36" s="719"/>
      <c r="AX36" s="719"/>
      <c r="AY36" s="720"/>
      <c r="AZ36" s="641">
        <v>558900</v>
      </c>
      <c r="BA36" s="642"/>
      <c r="BB36" s="642"/>
      <c r="BC36" s="642"/>
      <c r="BD36" s="677"/>
      <c r="BE36" s="677"/>
      <c r="BF36" s="700"/>
      <c r="BG36" s="656" t="s">
        <v>328</v>
      </c>
      <c r="BH36" s="657"/>
      <c r="BI36" s="657"/>
      <c r="BJ36" s="657"/>
      <c r="BK36" s="657"/>
      <c r="BL36" s="657"/>
      <c r="BM36" s="657"/>
      <c r="BN36" s="657"/>
      <c r="BO36" s="657"/>
      <c r="BP36" s="657"/>
      <c r="BQ36" s="657"/>
      <c r="BR36" s="657"/>
      <c r="BS36" s="657"/>
      <c r="BT36" s="657"/>
      <c r="BU36" s="658"/>
      <c r="BV36" s="641">
        <v>611748</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1953439</v>
      </c>
      <c r="CS36" s="642"/>
      <c r="CT36" s="642"/>
      <c r="CU36" s="642"/>
      <c r="CV36" s="642"/>
      <c r="CW36" s="642"/>
      <c r="CX36" s="642"/>
      <c r="CY36" s="643"/>
      <c r="CZ36" s="646">
        <v>17.2</v>
      </c>
      <c r="DA36" s="675"/>
      <c r="DB36" s="675"/>
      <c r="DC36" s="679"/>
      <c r="DD36" s="650">
        <v>1732601</v>
      </c>
      <c r="DE36" s="642"/>
      <c r="DF36" s="642"/>
      <c r="DG36" s="642"/>
      <c r="DH36" s="642"/>
      <c r="DI36" s="642"/>
      <c r="DJ36" s="642"/>
      <c r="DK36" s="643"/>
      <c r="DL36" s="650">
        <v>1423539</v>
      </c>
      <c r="DM36" s="642"/>
      <c r="DN36" s="642"/>
      <c r="DO36" s="642"/>
      <c r="DP36" s="642"/>
      <c r="DQ36" s="642"/>
      <c r="DR36" s="642"/>
      <c r="DS36" s="642"/>
      <c r="DT36" s="642"/>
      <c r="DU36" s="642"/>
      <c r="DV36" s="643"/>
      <c r="DW36" s="646">
        <v>19.8</v>
      </c>
      <c r="DX36" s="675"/>
      <c r="DY36" s="675"/>
      <c r="DZ36" s="675"/>
      <c r="EA36" s="675"/>
      <c r="EB36" s="675"/>
      <c r="EC36" s="676"/>
    </row>
    <row r="37" spans="2:133" ht="11.25" customHeight="1" x14ac:dyDescent="0.15">
      <c r="B37" s="638" t="s">
        <v>330</v>
      </c>
      <c r="C37" s="639"/>
      <c r="D37" s="639"/>
      <c r="E37" s="639"/>
      <c r="F37" s="639"/>
      <c r="G37" s="639"/>
      <c r="H37" s="639"/>
      <c r="I37" s="639"/>
      <c r="J37" s="639"/>
      <c r="K37" s="639"/>
      <c r="L37" s="639"/>
      <c r="M37" s="639"/>
      <c r="N37" s="639"/>
      <c r="O37" s="639"/>
      <c r="P37" s="639"/>
      <c r="Q37" s="640"/>
      <c r="R37" s="641">
        <v>445074</v>
      </c>
      <c r="S37" s="642"/>
      <c r="T37" s="642"/>
      <c r="U37" s="642"/>
      <c r="V37" s="642"/>
      <c r="W37" s="642"/>
      <c r="X37" s="642"/>
      <c r="Y37" s="643"/>
      <c r="Z37" s="644">
        <v>3.7</v>
      </c>
      <c r="AA37" s="644"/>
      <c r="AB37" s="644"/>
      <c r="AC37" s="644"/>
      <c r="AD37" s="645" t="s">
        <v>232</v>
      </c>
      <c r="AE37" s="645"/>
      <c r="AF37" s="645"/>
      <c r="AG37" s="645"/>
      <c r="AH37" s="645"/>
      <c r="AI37" s="645"/>
      <c r="AJ37" s="645"/>
      <c r="AK37" s="645"/>
      <c r="AL37" s="646" t="s">
        <v>232</v>
      </c>
      <c r="AM37" s="647"/>
      <c r="AN37" s="647"/>
      <c r="AO37" s="648"/>
      <c r="AQ37" s="718" t="s">
        <v>331</v>
      </c>
      <c r="AR37" s="719"/>
      <c r="AS37" s="719"/>
      <c r="AT37" s="719"/>
      <c r="AU37" s="719"/>
      <c r="AV37" s="719"/>
      <c r="AW37" s="719"/>
      <c r="AX37" s="719"/>
      <c r="AY37" s="720"/>
      <c r="AZ37" s="641">
        <v>191975</v>
      </c>
      <c r="BA37" s="642"/>
      <c r="BB37" s="642"/>
      <c r="BC37" s="642"/>
      <c r="BD37" s="677"/>
      <c r="BE37" s="677"/>
      <c r="BF37" s="700"/>
      <c r="BG37" s="656" t="s">
        <v>332</v>
      </c>
      <c r="BH37" s="657"/>
      <c r="BI37" s="657"/>
      <c r="BJ37" s="657"/>
      <c r="BK37" s="657"/>
      <c r="BL37" s="657"/>
      <c r="BM37" s="657"/>
      <c r="BN37" s="657"/>
      <c r="BO37" s="657"/>
      <c r="BP37" s="657"/>
      <c r="BQ37" s="657"/>
      <c r="BR37" s="657"/>
      <c r="BS37" s="657"/>
      <c r="BT37" s="657"/>
      <c r="BU37" s="658"/>
      <c r="BV37" s="641">
        <v>4348</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720824</v>
      </c>
      <c r="CS37" s="677"/>
      <c r="CT37" s="677"/>
      <c r="CU37" s="677"/>
      <c r="CV37" s="677"/>
      <c r="CW37" s="677"/>
      <c r="CX37" s="677"/>
      <c r="CY37" s="678"/>
      <c r="CZ37" s="646">
        <v>6.3</v>
      </c>
      <c r="DA37" s="675"/>
      <c r="DB37" s="675"/>
      <c r="DC37" s="679"/>
      <c r="DD37" s="650">
        <v>655949</v>
      </c>
      <c r="DE37" s="677"/>
      <c r="DF37" s="677"/>
      <c r="DG37" s="677"/>
      <c r="DH37" s="677"/>
      <c r="DI37" s="677"/>
      <c r="DJ37" s="677"/>
      <c r="DK37" s="678"/>
      <c r="DL37" s="650">
        <v>630744</v>
      </c>
      <c r="DM37" s="677"/>
      <c r="DN37" s="677"/>
      <c r="DO37" s="677"/>
      <c r="DP37" s="677"/>
      <c r="DQ37" s="677"/>
      <c r="DR37" s="677"/>
      <c r="DS37" s="677"/>
      <c r="DT37" s="677"/>
      <c r="DU37" s="677"/>
      <c r="DV37" s="678"/>
      <c r="DW37" s="646">
        <v>8.8000000000000007</v>
      </c>
      <c r="DX37" s="675"/>
      <c r="DY37" s="675"/>
      <c r="DZ37" s="675"/>
      <c r="EA37" s="675"/>
      <c r="EB37" s="675"/>
      <c r="EC37" s="676"/>
    </row>
    <row r="38" spans="2:133" ht="11.25" customHeight="1" x14ac:dyDescent="0.15">
      <c r="B38" s="686" t="s">
        <v>334</v>
      </c>
      <c r="C38" s="687"/>
      <c r="D38" s="687"/>
      <c r="E38" s="687"/>
      <c r="F38" s="687"/>
      <c r="G38" s="687"/>
      <c r="H38" s="687"/>
      <c r="I38" s="687"/>
      <c r="J38" s="687"/>
      <c r="K38" s="687"/>
      <c r="L38" s="687"/>
      <c r="M38" s="687"/>
      <c r="N38" s="687"/>
      <c r="O38" s="687"/>
      <c r="P38" s="687"/>
      <c r="Q38" s="688"/>
      <c r="R38" s="721">
        <v>12041934</v>
      </c>
      <c r="S38" s="722"/>
      <c r="T38" s="722"/>
      <c r="U38" s="722"/>
      <c r="V38" s="722"/>
      <c r="W38" s="722"/>
      <c r="X38" s="722"/>
      <c r="Y38" s="723"/>
      <c r="Z38" s="724">
        <v>100</v>
      </c>
      <c r="AA38" s="724"/>
      <c r="AB38" s="724"/>
      <c r="AC38" s="724"/>
      <c r="AD38" s="725">
        <v>6728065</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v>38661</v>
      </c>
      <c r="BA38" s="642"/>
      <c r="BB38" s="642"/>
      <c r="BC38" s="642"/>
      <c r="BD38" s="677"/>
      <c r="BE38" s="677"/>
      <c r="BF38" s="700"/>
      <c r="BG38" s="656" t="s">
        <v>336</v>
      </c>
      <c r="BH38" s="657"/>
      <c r="BI38" s="657"/>
      <c r="BJ38" s="657"/>
      <c r="BK38" s="657"/>
      <c r="BL38" s="657"/>
      <c r="BM38" s="657"/>
      <c r="BN38" s="657"/>
      <c r="BO38" s="657"/>
      <c r="BP38" s="657"/>
      <c r="BQ38" s="657"/>
      <c r="BR38" s="657"/>
      <c r="BS38" s="657"/>
      <c r="BT38" s="657"/>
      <c r="BU38" s="658"/>
      <c r="BV38" s="641">
        <v>7453</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1127603</v>
      </c>
      <c r="CS38" s="642"/>
      <c r="CT38" s="642"/>
      <c r="CU38" s="642"/>
      <c r="CV38" s="642"/>
      <c r="CW38" s="642"/>
      <c r="CX38" s="642"/>
      <c r="CY38" s="643"/>
      <c r="CZ38" s="646">
        <v>9.9</v>
      </c>
      <c r="DA38" s="675"/>
      <c r="DB38" s="675"/>
      <c r="DC38" s="679"/>
      <c r="DD38" s="650">
        <v>914998</v>
      </c>
      <c r="DE38" s="642"/>
      <c r="DF38" s="642"/>
      <c r="DG38" s="642"/>
      <c r="DH38" s="642"/>
      <c r="DI38" s="642"/>
      <c r="DJ38" s="642"/>
      <c r="DK38" s="643"/>
      <c r="DL38" s="650">
        <v>858505</v>
      </c>
      <c r="DM38" s="642"/>
      <c r="DN38" s="642"/>
      <c r="DO38" s="642"/>
      <c r="DP38" s="642"/>
      <c r="DQ38" s="642"/>
      <c r="DR38" s="642"/>
      <c r="DS38" s="642"/>
      <c r="DT38" s="642"/>
      <c r="DU38" s="642"/>
      <c r="DV38" s="643"/>
      <c r="DW38" s="646">
        <v>12</v>
      </c>
      <c r="DX38" s="675"/>
      <c r="DY38" s="675"/>
      <c r="DZ38" s="675"/>
      <c r="EA38" s="675"/>
      <c r="EB38" s="675"/>
      <c r="EC38" s="676"/>
    </row>
    <row r="39" spans="2:133" ht="11.25" customHeight="1" x14ac:dyDescent="0.15">
      <c r="AQ39" s="718" t="s">
        <v>338</v>
      </c>
      <c r="AR39" s="719"/>
      <c r="AS39" s="719"/>
      <c r="AT39" s="719"/>
      <c r="AU39" s="719"/>
      <c r="AV39" s="719"/>
      <c r="AW39" s="719"/>
      <c r="AX39" s="719"/>
      <c r="AY39" s="720"/>
      <c r="AZ39" s="641" t="s">
        <v>128</v>
      </c>
      <c r="BA39" s="642"/>
      <c r="BB39" s="642"/>
      <c r="BC39" s="642"/>
      <c r="BD39" s="677"/>
      <c r="BE39" s="677"/>
      <c r="BF39" s="700"/>
      <c r="BG39" s="732" t="s">
        <v>339</v>
      </c>
      <c r="BH39" s="733"/>
      <c r="BI39" s="733"/>
      <c r="BJ39" s="733"/>
      <c r="BK39" s="733"/>
      <c r="BL39" s="235"/>
      <c r="BM39" s="657" t="s">
        <v>340</v>
      </c>
      <c r="BN39" s="657"/>
      <c r="BO39" s="657"/>
      <c r="BP39" s="657"/>
      <c r="BQ39" s="657"/>
      <c r="BR39" s="657"/>
      <c r="BS39" s="657"/>
      <c r="BT39" s="657"/>
      <c r="BU39" s="658"/>
      <c r="BV39" s="641">
        <v>91</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253211</v>
      </c>
      <c r="CS39" s="677"/>
      <c r="CT39" s="677"/>
      <c r="CU39" s="677"/>
      <c r="CV39" s="677"/>
      <c r="CW39" s="677"/>
      <c r="CX39" s="677"/>
      <c r="CY39" s="678"/>
      <c r="CZ39" s="646">
        <v>2.2000000000000002</v>
      </c>
      <c r="DA39" s="675"/>
      <c r="DB39" s="675"/>
      <c r="DC39" s="679"/>
      <c r="DD39" s="650">
        <v>213152</v>
      </c>
      <c r="DE39" s="677"/>
      <c r="DF39" s="677"/>
      <c r="DG39" s="677"/>
      <c r="DH39" s="677"/>
      <c r="DI39" s="677"/>
      <c r="DJ39" s="677"/>
      <c r="DK39" s="678"/>
      <c r="DL39" s="650" t="s">
        <v>232</v>
      </c>
      <c r="DM39" s="677"/>
      <c r="DN39" s="677"/>
      <c r="DO39" s="677"/>
      <c r="DP39" s="677"/>
      <c r="DQ39" s="677"/>
      <c r="DR39" s="677"/>
      <c r="DS39" s="677"/>
      <c r="DT39" s="677"/>
      <c r="DU39" s="677"/>
      <c r="DV39" s="678"/>
      <c r="DW39" s="646" t="s">
        <v>138</v>
      </c>
      <c r="DX39" s="675"/>
      <c r="DY39" s="675"/>
      <c r="DZ39" s="675"/>
      <c r="EA39" s="675"/>
      <c r="EB39" s="675"/>
      <c r="EC39" s="676"/>
    </row>
    <row r="40" spans="2:133" ht="11.25" customHeight="1" x14ac:dyDescent="0.15">
      <c r="AQ40" s="718" t="s">
        <v>342</v>
      </c>
      <c r="AR40" s="719"/>
      <c r="AS40" s="719"/>
      <c r="AT40" s="719"/>
      <c r="AU40" s="719"/>
      <c r="AV40" s="719"/>
      <c r="AW40" s="719"/>
      <c r="AX40" s="719"/>
      <c r="AY40" s="720"/>
      <c r="AZ40" s="641">
        <v>286826</v>
      </c>
      <c r="BA40" s="642"/>
      <c r="BB40" s="642"/>
      <c r="BC40" s="642"/>
      <c r="BD40" s="677"/>
      <c r="BE40" s="677"/>
      <c r="BF40" s="700"/>
      <c r="BG40" s="732"/>
      <c r="BH40" s="733"/>
      <c r="BI40" s="733"/>
      <c r="BJ40" s="733"/>
      <c r="BK40" s="733"/>
      <c r="BL40" s="235"/>
      <c r="BM40" s="657" t="s">
        <v>343</v>
      </c>
      <c r="BN40" s="657"/>
      <c r="BO40" s="657"/>
      <c r="BP40" s="657"/>
      <c r="BQ40" s="657"/>
      <c r="BR40" s="657"/>
      <c r="BS40" s="657"/>
      <c r="BT40" s="657"/>
      <c r="BU40" s="658"/>
      <c r="BV40" s="641" t="s">
        <v>128</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v>35166</v>
      </c>
      <c r="CS40" s="642"/>
      <c r="CT40" s="642"/>
      <c r="CU40" s="642"/>
      <c r="CV40" s="642"/>
      <c r="CW40" s="642"/>
      <c r="CX40" s="642"/>
      <c r="CY40" s="643"/>
      <c r="CZ40" s="646">
        <v>0.3</v>
      </c>
      <c r="DA40" s="675"/>
      <c r="DB40" s="675"/>
      <c r="DC40" s="679"/>
      <c r="DD40" s="650">
        <v>613</v>
      </c>
      <c r="DE40" s="642"/>
      <c r="DF40" s="642"/>
      <c r="DG40" s="642"/>
      <c r="DH40" s="642"/>
      <c r="DI40" s="642"/>
      <c r="DJ40" s="642"/>
      <c r="DK40" s="643"/>
      <c r="DL40" s="650">
        <v>613</v>
      </c>
      <c r="DM40" s="642"/>
      <c r="DN40" s="642"/>
      <c r="DO40" s="642"/>
      <c r="DP40" s="642"/>
      <c r="DQ40" s="642"/>
      <c r="DR40" s="642"/>
      <c r="DS40" s="642"/>
      <c r="DT40" s="642"/>
      <c r="DU40" s="642"/>
      <c r="DV40" s="643"/>
      <c r="DW40" s="646">
        <v>0</v>
      </c>
      <c r="DX40" s="675"/>
      <c r="DY40" s="675"/>
      <c r="DZ40" s="675"/>
      <c r="EA40" s="675"/>
      <c r="EB40" s="675"/>
      <c r="EC40" s="676"/>
    </row>
    <row r="41" spans="2:133" ht="11.25" customHeight="1" x14ac:dyDescent="0.15">
      <c r="AQ41" s="728" t="s">
        <v>345</v>
      </c>
      <c r="AR41" s="729"/>
      <c r="AS41" s="729"/>
      <c r="AT41" s="729"/>
      <c r="AU41" s="729"/>
      <c r="AV41" s="729"/>
      <c r="AW41" s="729"/>
      <c r="AX41" s="729"/>
      <c r="AY41" s="730"/>
      <c r="AZ41" s="721">
        <v>840777</v>
      </c>
      <c r="BA41" s="722"/>
      <c r="BB41" s="722"/>
      <c r="BC41" s="722"/>
      <c r="BD41" s="711"/>
      <c r="BE41" s="711"/>
      <c r="BF41" s="713"/>
      <c r="BG41" s="734"/>
      <c r="BH41" s="735"/>
      <c r="BI41" s="735"/>
      <c r="BJ41" s="735"/>
      <c r="BK41" s="735"/>
      <c r="BL41" s="236"/>
      <c r="BM41" s="666" t="s">
        <v>346</v>
      </c>
      <c r="BN41" s="666"/>
      <c r="BO41" s="666"/>
      <c r="BP41" s="666"/>
      <c r="BQ41" s="666"/>
      <c r="BR41" s="666"/>
      <c r="BS41" s="666"/>
      <c r="BT41" s="666"/>
      <c r="BU41" s="667"/>
      <c r="BV41" s="721">
        <v>307</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138</v>
      </c>
      <c r="CS41" s="677"/>
      <c r="CT41" s="677"/>
      <c r="CU41" s="677"/>
      <c r="CV41" s="677"/>
      <c r="CW41" s="677"/>
      <c r="CX41" s="677"/>
      <c r="CY41" s="678"/>
      <c r="CZ41" s="646" t="s">
        <v>232</v>
      </c>
      <c r="DA41" s="675"/>
      <c r="DB41" s="675"/>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1196590</v>
      </c>
      <c r="CS42" s="642"/>
      <c r="CT42" s="642"/>
      <c r="CU42" s="642"/>
      <c r="CV42" s="642"/>
      <c r="CW42" s="642"/>
      <c r="CX42" s="642"/>
      <c r="CY42" s="643"/>
      <c r="CZ42" s="646">
        <v>10.5</v>
      </c>
      <c r="DA42" s="647"/>
      <c r="DB42" s="647"/>
      <c r="DC42" s="742"/>
      <c r="DD42" s="650">
        <v>280444</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34432</v>
      </c>
      <c r="CS43" s="677"/>
      <c r="CT43" s="677"/>
      <c r="CU43" s="677"/>
      <c r="CV43" s="677"/>
      <c r="CW43" s="677"/>
      <c r="CX43" s="677"/>
      <c r="CY43" s="678"/>
      <c r="CZ43" s="646">
        <v>0.3</v>
      </c>
      <c r="DA43" s="675"/>
      <c r="DB43" s="675"/>
      <c r="DC43" s="679"/>
      <c r="DD43" s="650">
        <v>34432</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352</v>
      </c>
      <c r="CD44" s="753" t="s">
        <v>304</v>
      </c>
      <c r="CE44" s="754"/>
      <c r="CF44" s="638" t="s">
        <v>353</v>
      </c>
      <c r="CG44" s="639"/>
      <c r="CH44" s="639"/>
      <c r="CI44" s="639"/>
      <c r="CJ44" s="639"/>
      <c r="CK44" s="639"/>
      <c r="CL44" s="639"/>
      <c r="CM44" s="639"/>
      <c r="CN44" s="639"/>
      <c r="CO44" s="639"/>
      <c r="CP44" s="639"/>
      <c r="CQ44" s="640"/>
      <c r="CR44" s="641">
        <v>1196590</v>
      </c>
      <c r="CS44" s="642"/>
      <c r="CT44" s="642"/>
      <c r="CU44" s="642"/>
      <c r="CV44" s="642"/>
      <c r="CW44" s="642"/>
      <c r="CX44" s="642"/>
      <c r="CY44" s="643"/>
      <c r="CZ44" s="646">
        <v>10.5</v>
      </c>
      <c r="DA44" s="647"/>
      <c r="DB44" s="647"/>
      <c r="DC44" s="742"/>
      <c r="DD44" s="650">
        <v>280444</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354</v>
      </c>
      <c r="CG45" s="639"/>
      <c r="CH45" s="639"/>
      <c r="CI45" s="639"/>
      <c r="CJ45" s="639"/>
      <c r="CK45" s="639"/>
      <c r="CL45" s="639"/>
      <c r="CM45" s="639"/>
      <c r="CN45" s="639"/>
      <c r="CO45" s="639"/>
      <c r="CP45" s="639"/>
      <c r="CQ45" s="640"/>
      <c r="CR45" s="641">
        <v>338288</v>
      </c>
      <c r="CS45" s="677"/>
      <c r="CT45" s="677"/>
      <c r="CU45" s="677"/>
      <c r="CV45" s="677"/>
      <c r="CW45" s="677"/>
      <c r="CX45" s="677"/>
      <c r="CY45" s="678"/>
      <c r="CZ45" s="646">
        <v>3</v>
      </c>
      <c r="DA45" s="675"/>
      <c r="DB45" s="675"/>
      <c r="DC45" s="679"/>
      <c r="DD45" s="650">
        <v>18663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355</v>
      </c>
      <c r="CG46" s="639"/>
      <c r="CH46" s="639"/>
      <c r="CI46" s="639"/>
      <c r="CJ46" s="639"/>
      <c r="CK46" s="639"/>
      <c r="CL46" s="639"/>
      <c r="CM46" s="639"/>
      <c r="CN46" s="639"/>
      <c r="CO46" s="639"/>
      <c r="CP46" s="639"/>
      <c r="CQ46" s="640"/>
      <c r="CR46" s="641">
        <v>854172</v>
      </c>
      <c r="CS46" s="642"/>
      <c r="CT46" s="642"/>
      <c r="CU46" s="642"/>
      <c r="CV46" s="642"/>
      <c r="CW46" s="642"/>
      <c r="CX46" s="642"/>
      <c r="CY46" s="643"/>
      <c r="CZ46" s="646">
        <v>7.5</v>
      </c>
      <c r="DA46" s="647"/>
      <c r="DB46" s="647"/>
      <c r="DC46" s="742"/>
      <c r="DD46" s="650">
        <v>257651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356</v>
      </c>
      <c r="CG47" s="639"/>
      <c r="CH47" s="639"/>
      <c r="CI47" s="639"/>
      <c r="CJ47" s="639"/>
      <c r="CK47" s="639"/>
      <c r="CL47" s="639"/>
      <c r="CM47" s="639"/>
      <c r="CN47" s="639"/>
      <c r="CO47" s="639"/>
      <c r="CP47" s="639"/>
      <c r="CQ47" s="640"/>
      <c r="CR47" s="641" t="s">
        <v>232</v>
      </c>
      <c r="CS47" s="677"/>
      <c r="CT47" s="677"/>
      <c r="CU47" s="677"/>
      <c r="CV47" s="677"/>
      <c r="CW47" s="677"/>
      <c r="CX47" s="677"/>
      <c r="CY47" s="678"/>
      <c r="CZ47" s="646" t="s">
        <v>128</v>
      </c>
      <c r="DA47" s="675"/>
      <c r="DB47" s="675"/>
      <c r="DC47" s="679"/>
      <c r="DD47" s="650" t="s">
        <v>138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357</v>
      </c>
      <c r="CG48" s="639"/>
      <c r="CH48" s="639"/>
      <c r="CI48" s="639"/>
      <c r="CJ48" s="639"/>
      <c r="CK48" s="639"/>
      <c r="CL48" s="639"/>
      <c r="CM48" s="639"/>
      <c r="CN48" s="639"/>
      <c r="CO48" s="639"/>
      <c r="CP48" s="639"/>
      <c r="CQ48" s="640"/>
      <c r="CR48" s="641" t="s">
        <v>232</v>
      </c>
      <c r="CS48" s="642"/>
      <c r="CT48" s="642"/>
      <c r="CU48" s="642"/>
      <c r="CV48" s="642"/>
      <c r="CW48" s="642"/>
      <c r="CX48" s="642"/>
      <c r="CY48" s="643"/>
      <c r="CZ48" s="646" t="s">
        <v>128</v>
      </c>
      <c r="DA48" s="647"/>
      <c r="DB48" s="647"/>
      <c r="DC48" s="742"/>
      <c r="DD48" s="650" t="s">
        <v>138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358</v>
      </c>
      <c r="CE49" s="687"/>
      <c r="CF49" s="687"/>
      <c r="CG49" s="687"/>
      <c r="CH49" s="687"/>
      <c r="CI49" s="687"/>
      <c r="CJ49" s="687"/>
      <c r="CK49" s="687"/>
      <c r="CL49" s="687"/>
      <c r="CM49" s="687"/>
      <c r="CN49" s="687"/>
      <c r="CO49" s="687"/>
      <c r="CP49" s="687"/>
      <c r="CQ49" s="688"/>
      <c r="CR49" s="721">
        <v>11382886</v>
      </c>
      <c r="CS49" s="711"/>
      <c r="CT49" s="711"/>
      <c r="CU49" s="711"/>
      <c r="CV49" s="711"/>
      <c r="CW49" s="711"/>
      <c r="CX49" s="711"/>
      <c r="CY49" s="743"/>
      <c r="CZ49" s="726">
        <v>100</v>
      </c>
      <c r="DA49" s="744"/>
      <c r="DB49" s="744"/>
      <c r="DC49" s="745"/>
      <c r="DD49" s="746">
        <v>8100053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zgpLQqDN7eZKj7WNoG9cOTxqd1qg1p8br2A3xF7eASA3vYNnMR/z1XBfM5QQlgO1AmKXMl04yGDYDEjGPQ5JGA==" saltValue="E2vkrq7Qkrxs1dStPdNxS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thickBot="1" x14ac:dyDescent="0.2">
      <c r="A7" s="258">
        <v>1</v>
      </c>
      <c r="B7" s="773" t="s">
        <v>381</v>
      </c>
      <c r="C7" s="774"/>
      <c r="D7" s="774"/>
      <c r="E7" s="774"/>
      <c r="F7" s="774"/>
      <c r="G7" s="774"/>
      <c r="H7" s="774"/>
      <c r="I7" s="774"/>
      <c r="J7" s="774"/>
      <c r="K7" s="774"/>
      <c r="L7" s="774"/>
      <c r="M7" s="774"/>
      <c r="N7" s="774"/>
      <c r="O7" s="774"/>
      <c r="P7" s="775"/>
      <c r="Q7" s="776">
        <v>12042</v>
      </c>
      <c r="R7" s="777"/>
      <c r="S7" s="777"/>
      <c r="T7" s="777"/>
      <c r="U7" s="777"/>
      <c r="V7" s="777">
        <v>11383</v>
      </c>
      <c r="W7" s="777"/>
      <c r="X7" s="777"/>
      <c r="Y7" s="777"/>
      <c r="Z7" s="777"/>
      <c r="AA7" s="777">
        <v>659</v>
      </c>
      <c r="AB7" s="777"/>
      <c r="AC7" s="777"/>
      <c r="AD7" s="777"/>
      <c r="AE7" s="778"/>
      <c r="AF7" s="779">
        <v>646</v>
      </c>
      <c r="AG7" s="780"/>
      <c r="AH7" s="780"/>
      <c r="AI7" s="780"/>
      <c r="AJ7" s="781"/>
      <c r="AK7" s="816">
        <v>217</v>
      </c>
      <c r="AL7" s="817"/>
      <c r="AM7" s="817"/>
      <c r="AN7" s="817"/>
      <c r="AO7" s="817"/>
      <c r="AP7" s="817">
        <v>12976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576</v>
      </c>
      <c r="BS7" s="820" t="s">
        <v>575</v>
      </c>
      <c r="BT7" s="821"/>
      <c r="BU7" s="821"/>
      <c r="BV7" s="821"/>
      <c r="BW7" s="821"/>
      <c r="BX7" s="821"/>
      <c r="BY7" s="821"/>
      <c r="BZ7" s="821"/>
      <c r="CA7" s="821"/>
      <c r="CB7" s="821"/>
      <c r="CC7" s="821"/>
      <c r="CD7" s="821"/>
      <c r="CE7" s="821"/>
      <c r="CF7" s="821"/>
      <c r="CG7" s="822"/>
      <c r="CH7" s="813">
        <v>0</v>
      </c>
      <c r="CI7" s="814"/>
      <c r="CJ7" s="814"/>
      <c r="CK7" s="814"/>
      <c r="CL7" s="815"/>
      <c r="CM7" s="813">
        <v>12</v>
      </c>
      <c r="CN7" s="814"/>
      <c r="CO7" s="814"/>
      <c r="CP7" s="814"/>
      <c r="CQ7" s="815"/>
      <c r="CR7" s="813">
        <v>5</v>
      </c>
      <c r="CS7" s="814"/>
      <c r="CT7" s="814"/>
      <c r="CU7" s="814"/>
      <c r="CV7" s="815"/>
      <c r="CW7" s="813" t="s">
        <v>567</v>
      </c>
      <c r="CX7" s="814"/>
      <c r="CY7" s="814"/>
      <c r="CZ7" s="814"/>
      <c r="DA7" s="815"/>
      <c r="DB7" s="813" t="s">
        <v>567</v>
      </c>
      <c r="DC7" s="814"/>
      <c r="DD7" s="814"/>
      <c r="DE7" s="814"/>
      <c r="DF7" s="815"/>
      <c r="DG7" s="813" t="s">
        <v>567</v>
      </c>
      <c r="DH7" s="814"/>
      <c r="DI7" s="814"/>
      <c r="DJ7" s="814"/>
      <c r="DK7" s="815"/>
      <c r="DL7" s="813" t="s">
        <v>567</v>
      </c>
      <c r="DM7" s="814"/>
      <c r="DN7" s="814"/>
      <c r="DO7" s="814"/>
      <c r="DP7" s="815"/>
      <c r="DQ7" s="813" t="s">
        <v>581</v>
      </c>
      <c r="DR7" s="814"/>
      <c r="DS7" s="814"/>
      <c r="DT7" s="814"/>
      <c r="DU7" s="815"/>
      <c r="DV7" s="794"/>
      <c r="DW7" s="795"/>
      <c r="DX7" s="795"/>
      <c r="DY7" s="795"/>
      <c r="DZ7" s="796"/>
      <c r="EA7" s="254"/>
    </row>
    <row r="8" spans="1:131" s="255" customFormat="1" ht="26.25" hidden="1"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hidden="1"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hidden="1"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hidden="1"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hidden="1"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hidden="1"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hidden="1"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hidden="1"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hidden="1"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hidden="1"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hidden="1"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hidden="1"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hidden="1"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hidden="1"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382</v>
      </c>
      <c r="BA22" s="848"/>
      <c r="BB22" s="848"/>
      <c r="BC22" s="848"/>
      <c r="BD22" s="849"/>
      <c r="BE22" s="253"/>
      <c r="BF22" s="253"/>
      <c r="BG22" s="253"/>
      <c r="BH22" s="253"/>
      <c r="BI22" s="253"/>
      <c r="BJ22" s="253"/>
      <c r="BK22" s="253"/>
      <c r="BL22" s="253"/>
      <c r="BM22" s="253"/>
      <c r="BN22" s="253"/>
      <c r="BO22" s="253"/>
      <c r="BP22" s="253"/>
      <c r="BQ22" s="262"/>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383</v>
      </c>
      <c r="B23" s="832" t="s">
        <v>384</v>
      </c>
      <c r="C23" s="833"/>
      <c r="D23" s="833"/>
      <c r="E23" s="833"/>
      <c r="F23" s="833"/>
      <c r="G23" s="833"/>
      <c r="H23" s="833"/>
      <c r="I23" s="833"/>
      <c r="J23" s="833"/>
      <c r="K23" s="833"/>
      <c r="L23" s="833"/>
      <c r="M23" s="833"/>
      <c r="N23" s="833"/>
      <c r="O23" s="833"/>
      <c r="P23" s="834"/>
      <c r="Q23" s="835">
        <v>12042</v>
      </c>
      <c r="R23" s="836"/>
      <c r="S23" s="836"/>
      <c r="T23" s="836"/>
      <c r="U23" s="836"/>
      <c r="V23" s="836">
        <v>11383</v>
      </c>
      <c r="W23" s="836"/>
      <c r="X23" s="836"/>
      <c r="Y23" s="836"/>
      <c r="Z23" s="836"/>
      <c r="AA23" s="836">
        <v>659</v>
      </c>
      <c r="AB23" s="836"/>
      <c r="AC23" s="836"/>
      <c r="AD23" s="836"/>
      <c r="AE23" s="837"/>
      <c r="AF23" s="838">
        <v>646</v>
      </c>
      <c r="AG23" s="836"/>
      <c r="AH23" s="836"/>
      <c r="AI23" s="836"/>
      <c r="AJ23" s="839"/>
      <c r="AK23" s="840"/>
      <c r="AL23" s="841"/>
      <c r="AM23" s="841"/>
      <c r="AN23" s="841"/>
      <c r="AO23" s="841"/>
      <c r="AP23" s="836">
        <v>12976</v>
      </c>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364</v>
      </c>
      <c r="B26" s="783"/>
      <c r="C26" s="783"/>
      <c r="D26" s="783"/>
      <c r="E26" s="783"/>
      <c r="F26" s="783"/>
      <c r="G26" s="783"/>
      <c r="H26" s="783"/>
      <c r="I26" s="783"/>
      <c r="J26" s="783"/>
      <c r="K26" s="783"/>
      <c r="L26" s="783"/>
      <c r="M26" s="783"/>
      <c r="N26" s="783"/>
      <c r="O26" s="783"/>
      <c r="P26" s="784"/>
      <c r="Q26" s="759" t="s">
        <v>387</v>
      </c>
      <c r="R26" s="760"/>
      <c r="S26" s="760"/>
      <c r="T26" s="760"/>
      <c r="U26" s="761"/>
      <c r="V26" s="759" t="s">
        <v>388</v>
      </c>
      <c r="W26" s="760"/>
      <c r="X26" s="760"/>
      <c r="Y26" s="760"/>
      <c r="Z26" s="761"/>
      <c r="AA26" s="759" t="s">
        <v>389</v>
      </c>
      <c r="AB26" s="760"/>
      <c r="AC26" s="760"/>
      <c r="AD26" s="760"/>
      <c r="AE26" s="760"/>
      <c r="AF26" s="854" t="s">
        <v>390</v>
      </c>
      <c r="AG26" s="855"/>
      <c r="AH26" s="855"/>
      <c r="AI26" s="855"/>
      <c r="AJ26" s="856"/>
      <c r="AK26" s="760" t="s">
        <v>391</v>
      </c>
      <c r="AL26" s="760"/>
      <c r="AM26" s="760"/>
      <c r="AN26" s="760"/>
      <c r="AO26" s="761"/>
      <c r="AP26" s="759" t="s">
        <v>392</v>
      </c>
      <c r="AQ26" s="760"/>
      <c r="AR26" s="760"/>
      <c r="AS26" s="760"/>
      <c r="AT26" s="761"/>
      <c r="AU26" s="759" t="s">
        <v>393</v>
      </c>
      <c r="AV26" s="760"/>
      <c r="AW26" s="760"/>
      <c r="AX26" s="760"/>
      <c r="AY26" s="761"/>
      <c r="AZ26" s="759" t="s">
        <v>394</v>
      </c>
      <c r="BA26" s="760"/>
      <c r="BB26" s="760"/>
      <c r="BC26" s="760"/>
      <c r="BD26" s="761"/>
      <c r="BE26" s="759" t="s">
        <v>371</v>
      </c>
      <c r="BF26" s="760"/>
      <c r="BG26" s="760"/>
      <c r="BH26" s="760"/>
      <c r="BI26" s="771"/>
      <c r="BJ26" s="252"/>
      <c r="BK26" s="252"/>
      <c r="BL26" s="252"/>
      <c r="BM26" s="252"/>
      <c r="BN26" s="252"/>
      <c r="BO26" s="265"/>
      <c r="BP26" s="265"/>
      <c r="BQ26" s="262"/>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395</v>
      </c>
      <c r="C28" s="774"/>
      <c r="D28" s="774"/>
      <c r="E28" s="774"/>
      <c r="F28" s="774"/>
      <c r="G28" s="774"/>
      <c r="H28" s="774"/>
      <c r="I28" s="774"/>
      <c r="J28" s="774"/>
      <c r="K28" s="774"/>
      <c r="L28" s="774"/>
      <c r="M28" s="774"/>
      <c r="N28" s="774"/>
      <c r="O28" s="774"/>
      <c r="P28" s="775"/>
      <c r="Q28" s="864">
        <v>3918</v>
      </c>
      <c r="R28" s="865"/>
      <c r="S28" s="865"/>
      <c r="T28" s="865"/>
      <c r="U28" s="865"/>
      <c r="V28" s="865">
        <v>3259</v>
      </c>
      <c r="W28" s="865"/>
      <c r="X28" s="865"/>
      <c r="Y28" s="865"/>
      <c r="Z28" s="865"/>
      <c r="AA28" s="865">
        <v>659</v>
      </c>
      <c r="AB28" s="865"/>
      <c r="AC28" s="865"/>
      <c r="AD28" s="865"/>
      <c r="AE28" s="866"/>
      <c r="AF28" s="867">
        <v>659</v>
      </c>
      <c r="AG28" s="865"/>
      <c r="AH28" s="865"/>
      <c r="AI28" s="865"/>
      <c r="AJ28" s="868"/>
      <c r="AK28" s="869">
        <v>287</v>
      </c>
      <c r="AL28" s="860"/>
      <c r="AM28" s="860"/>
      <c r="AN28" s="860"/>
      <c r="AO28" s="860"/>
      <c r="AP28" s="860" t="s">
        <v>567</v>
      </c>
      <c r="AQ28" s="860"/>
      <c r="AR28" s="860"/>
      <c r="AS28" s="860"/>
      <c r="AT28" s="860"/>
      <c r="AU28" s="860" t="s">
        <v>567</v>
      </c>
      <c r="AV28" s="860"/>
      <c r="AW28" s="860"/>
      <c r="AX28" s="860"/>
      <c r="AY28" s="860"/>
      <c r="AZ28" s="861" t="s">
        <v>567</v>
      </c>
      <c r="BA28" s="861"/>
      <c r="BB28" s="861"/>
      <c r="BC28" s="861"/>
      <c r="BD28" s="861"/>
      <c r="BE28" s="862"/>
      <c r="BF28" s="862"/>
      <c r="BG28" s="862"/>
      <c r="BH28" s="862"/>
      <c r="BI28" s="863"/>
      <c r="BJ28" s="252"/>
      <c r="BK28" s="252"/>
      <c r="BL28" s="252"/>
      <c r="BM28" s="252"/>
      <c r="BN28" s="252"/>
      <c r="BO28" s="265"/>
      <c r="BP28" s="265"/>
      <c r="BQ28" s="262"/>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396</v>
      </c>
      <c r="C29" s="798"/>
      <c r="D29" s="798"/>
      <c r="E29" s="798"/>
      <c r="F29" s="798"/>
      <c r="G29" s="798"/>
      <c r="H29" s="798"/>
      <c r="I29" s="798"/>
      <c r="J29" s="798"/>
      <c r="K29" s="798"/>
      <c r="L29" s="798"/>
      <c r="M29" s="798"/>
      <c r="N29" s="798"/>
      <c r="O29" s="798"/>
      <c r="P29" s="799"/>
      <c r="Q29" s="800">
        <v>492</v>
      </c>
      <c r="R29" s="801"/>
      <c r="S29" s="801"/>
      <c r="T29" s="801"/>
      <c r="U29" s="801"/>
      <c r="V29" s="801">
        <v>482</v>
      </c>
      <c r="W29" s="801"/>
      <c r="X29" s="801"/>
      <c r="Y29" s="801"/>
      <c r="Z29" s="801"/>
      <c r="AA29" s="801">
        <v>9</v>
      </c>
      <c r="AB29" s="801"/>
      <c r="AC29" s="801"/>
      <c r="AD29" s="801"/>
      <c r="AE29" s="802"/>
      <c r="AF29" s="803">
        <v>9</v>
      </c>
      <c r="AG29" s="804"/>
      <c r="AH29" s="804"/>
      <c r="AI29" s="804"/>
      <c r="AJ29" s="805"/>
      <c r="AK29" s="872">
        <v>112</v>
      </c>
      <c r="AL29" s="873"/>
      <c r="AM29" s="873"/>
      <c r="AN29" s="873"/>
      <c r="AO29" s="873"/>
      <c r="AP29" s="873" t="s">
        <v>567</v>
      </c>
      <c r="AQ29" s="873"/>
      <c r="AR29" s="873"/>
      <c r="AS29" s="873"/>
      <c r="AT29" s="873"/>
      <c r="AU29" s="873" t="s">
        <v>567</v>
      </c>
      <c r="AV29" s="873"/>
      <c r="AW29" s="873"/>
      <c r="AX29" s="873"/>
      <c r="AY29" s="873"/>
      <c r="AZ29" s="874" t="s">
        <v>567</v>
      </c>
      <c r="BA29" s="874"/>
      <c r="BB29" s="874"/>
      <c r="BC29" s="874"/>
      <c r="BD29" s="874"/>
      <c r="BE29" s="870"/>
      <c r="BF29" s="870"/>
      <c r="BG29" s="870"/>
      <c r="BH29" s="870"/>
      <c r="BI29" s="871"/>
      <c r="BJ29" s="252"/>
      <c r="BK29" s="252"/>
      <c r="BL29" s="252"/>
      <c r="BM29" s="252"/>
      <c r="BN29" s="252"/>
      <c r="BO29" s="265"/>
      <c r="BP29" s="265"/>
      <c r="BQ29" s="262"/>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397</v>
      </c>
      <c r="C30" s="798"/>
      <c r="D30" s="798"/>
      <c r="E30" s="798"/>
      <c r="F30" s="798"/>
      <c r="G30" s="798"/>
      <c r="H30" s="798"/>
      <c r="I30" s="798"/>
      <c r="J30" s="798"/>
      <c r="K30" s="798"/>
      <c r="L30" s="798"/>
      <c r="M30" s="798"/>
      <c r="N30" s="798"/>
      <c r="O30" s="798"/>
      <c r="P30" s="799"/>
      <c r="Q30" s="800">
        <v>2954</v>
      </c>
      <c r="R30" s="801"/>
      <c r="S30" s="801"/>
      <c r="T30" s="801"/>
      <c r="U30" s="801"/>
      <c r="V30" s="801">
        <v>2795</v>
      </c>
      <c r="W30" s="801"/>
      <c r="X30" s="801"/>
      <c r="Y30" s="801"/>
      <c r="Z30" s="801"/>
      <c r="AA30" s="801">
        <v>159</v>
      </c>
      <c r="AB30" s="801"/>
      <c r="AC30" s="801"/>
      <c r="AD30" s="801"/>
      <c r="AE30" s="802"/>
      <c r="AF30" s="803">
        <v>159</v>
      </c>
      <c r="AG30" s="804"/>
      <c r="AH30" s="804"/>
      <c r="AI30" s="804"/>
      <c r="AJ30" s="805"/>
      <c r="AK30" s="872">
        <v>399</v>
      </c>
      <c r="AL30" s="873"/>
      <c r="AM30" s="873"/>
      <c r="AN30" s="873"/>
      <c r="AO30" s="873"/>
      <c r="AP30" s="873" t="s">
        <v>567</v>
      </c>
      <c r="AQ30" s="873"/>
      <c r="AR30" s="873"/>
      <c r="AS30" s="873"/>
      <c r="AT30" s="873"/>
      <c r="AU30" s="873" t="s">
        <v>567</v>
      </c>
      <c r="AV30" s="873"/>
      <c r="AW30" s="873"/>
      <c r="AX30" s="873"/>
      <c r="AY30" s="873"/>
      <c r="AZ30" s="874" t="s">
        <v>567</v>
      </c>
      <c r="BA30" s="874"/>
      <c r="BB30" s="874"/>
      <c r="BC30" s="874"/>
      <c r="BD30" s="874"/>
      <c r="BE30" s="870"/>
      <c r="BF30" s="870"/>
      <c r="BG30" s="870"/>
      <c r="BH30" s="870"/>
      <c r="BI30" s="871"/>
      <c r="BJ30" s="252"/>
      <c r="BK30" s="252"/>
      <c r="BL30" s="252"/>
      <c r="BM30" s="252"/>
      <c r="BN30" s="252"/>
      <c r="BO30" s="265"/>
      <c r="BP30" s="265"/>
      <c r="BQ30" s="262"/>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398</v>
      </c>
      <c r="C31" s="798"/>
      <c r="D31" s="798"/>
      <c r="E31" s="798"/>
      <c r="F31" s="798"/>
      <c r="G31" s="798"/>
      <c r="H31" s="798"/>
      <c r="I31" s="798"/>
      <c r="J31" s="798"/>
      <c r="K31" s="798"/>
      <c r="L31" s="798"/>
      <c r="M31" s="798"/>
      <c r="N31" s="798"/>
      <c r="O31" s="798"/>
      <c r="P31" s="799"/>
      <c r="Q31" s="800">
        <v>14</v>
      </c>
      <c r="R31" s="801"/>
      <c r="S31" s="801"/>
      <c r="T31" s="801"/>
      <c r="U31" s="801"/>
      <c r="V31" s="801">
        <v>12</v>
      </c>
      <c r="W31" s="801"/>
      <c r="X31" s="801"/>
      <c r="Y31" s="801"/>
      <c r="Z31" s="801"/>
      <c r="AA31" s="801">
        <v>2</v>
      </c>
      <c r="AB31" s="801"/>
      <c r="AC31" s="801"/>
      <c r="AD31" s="801"/>
      <c r="AE31" s="802"/>
      <c r="AF31" s="803">
        <v>2</v>
      </c>
      <c r="AG31" s="804"/>
      <c r="AH31" s="804"/>
      <c r="AI31" s="804"/>
      <c r="AJ31" s="805"/>
      <c r="AK31" s="872">
        <v>13</v>
      </c>
      <c r="AL31" s="873"/>
      <c r="AM31" s="873"/>
      <c r="AN31" s="873"/>
      <c r="AO31" s="873"/>
      <c r="AP31" s="873" t="s">
        <v>567</v>
      </c>
      <c r="AQ31" s="873"/>
      <c r="AR31" s="873"/>
      <c r="AS31" s="873"/>
      <c r="AT31" s="873"/>
      <c r="AU31" s="873" t="s">
        <v>567</v>
      </c>
      <c r="AV31" s="873"/>
      <c r="AW31" s="873"/>
      <c r="AX31" s="873"/>
      <c r="AY31" s="873"/>
      <c r="AZ31" s="874" t="s">
        <v>567</v>
      </c>
      <c r="BA31" s="874"/>
      <c r="BB31" s="874"/>
      <c r="BC31" s="874"/>
      <c r="BD31" s="874"/>
      <c r="BE31" s="870"/>
      <c r="BF31" s="870"/>
      <c r="BG31" s="870"/>
      <c r="BH31" s="870"/>
      <c r="BI31" s="871"/>
      <c r="BJ31" s="252"/>
      <c r="BK31" s="252"/>
      <c r="BL31" s="252"/>
      <c r="BM31" s="252"/>
      <c r="BN31" s="252"/>
      <c r="BO31" s="265"/>
      <c r="BP31" s="265"/>
      <c r="BQ31" s="262"/>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399</v>
      </c>
      <c r="C32" s="798"/>
      <c r="D32" s="798"/>
      <c r="E32" s="798"/>
      <c r="F32" s="798"/>
      <c r="G32" s="798"/>
      <c r="H32" s="798"/>
      <c r="I32" s="798"/>
      <c r="J32" s="798"/>
      <c r="K32" s="798"/>
      <c r="L32" s="798"/>
      <c r="M32" s="798"/>
      <c r="N32" s="798"/>
      <c r="O32" s="798"/>
      <c r="P32" s="799"/>
      <c r="Q32" s="800">
        <v>812</v>
      </c>
      <c r="R32" s="801"/>
      <c r="S32" s="801"/>
      <c r="T32" s="801"/>
      <c r="U32" s="801"/>
      <c r="V32" s="801">
        <v>851</v>
      </c>
      <c r="W32" s="801"/>
      <c r="X32" s="801"/>
      <c r="Y32" s="801"/>
      <c r="Z32" s="801"/>
      <c r="AA32" s="801">
        <v>-39</v>
      </c>
      <c r="AB32" s="801"/>
      <c r="AC32" s="801"/>
      <c r="AD32" s="801"/>
      <c r="AE32" s="802"/>
      <c r="AF32" s="803">
        <v>690</v>
      </c>
      <c r="AG32" s="804"/>
      <c r="AH32" s="804"/>
      <c r="AI32" s="804"/>
      <c r="AJ32" s="805"/>
      <c r="AK32" s="872">
        <v>39</v>
      </c>
      <c r="AL32" s="873"/>
      <c r="AM32" s="873"/>
      <c r="AN32" s="873"/>
      <c r="AO32" s="873"/>
      <c r="AP32" s="873">
        <v>1526</v>
      </c>
      <c r="AQ32" s="873"/>
      <c r="AR32" s="873"/>
      <c r="AS32" s="873"/>
      <c r="AT32" s="873"/>
      <c r="AU32" s="873" t="s">
        <v>567</v>
      </c>
      <c r="AV32" s="873"/>
      <c r="AW32" s="873"/>
      <c r="AX32" s="873"/>
      <c r="AY32" s="873"/>
      <c r="AZ32" s="874" t="s">
        <v>567</v>
      </c>
      <c r="BA32" s="874"/>
      <c r="BB32" s="874"/>
      <c r="BC32" s="874"/>
      <c r="BD32" s="874"/>
      <c r="BE32" s="870" t="s">
        <v>400</v>
      </c>
      <c r="BF32" s="870"/>
      <c r="BG32" s="870"/>
      <c r="BH32" s="870"/>
      <c r="BI32" s="871"/>
      <c r="BJ32" s="252"/>
      <c r="BK32" s="252"/>
      <c r="BL32" s="252"/>
      <c r="BM32" s="252"/>
      <c r="BN32" s="252"/>
      <c r="BO32" s="265"/>
      <c r="BP32" s="265"/>
      <c r="BQ32" s="262"/>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thickBot="1" x14ac:dyDescent="0.2">
      <c r="A33" s="266">
        <v>6</v>
      </c>
      <c r="B33" s="797" t="s">
        <v>458</v>
      </c>
      <c r="C33" s="798"/>
      <c r="D33" s="798"/>
      <c r="E33" s="798"/>
      <c r="F33" s="798"/>
      <c r="G33" s="798"/>
      <c r="H33" s="798"/>
      <c r="I33" s="798"/>
      <c r="J33" s="798"/>
      <c r="K33" s="798"/>
      <c r="L33" s="798"/>
      <c r="M33" s="798"/>
      <c r="N33" s="798"/>
      <c r="O33" s="798"/>
      <c r="P33" s="799"/>
      <c r="Q33" s="800">
        <v>1089</v>
      </c>
      <c r="R33" s="801"/>
      <c r="S33" s="801"/>
      <c r="T33" s="801"/>
      <c r="U33" s="801"/>
      <c r="V33" s="801">
        <v>1045</v>
      </c>
      <c r="W33" s="801"/>
      <c r="X33" s="801"/>
      <c r="Y33" s="801"/>
      <c r="Z33" s="801"/>
      <c r="AA33" s="801">
        <v>45</v>
      </c>
      <c r="AB33" s="801"/>
      <c r="AC33" s="801"/>
      <c r="AD33" s="801"/>
      <c r="AE33" s="802"/>
      <c r="AF33" s="803">
        <v>69</v>
      </c>
      <c r="AG33" s="804"/>
      <c r="AH33" s="804"/>
      <c r="AI33" s="804"/>
      <c r="AJ33" s="805"/>
      <c r="AK33" s="872">
        <v>559</v>
      </c>
      <c r="AL33" s="873"/>
      <c r="AM33" s="873"/>
      <c r="AN33" s="873"/>
      <c r="AO33" s="873"/>
      <c r="AP33" s="873">
        <v>11075</v>
      </c>
      <c r="AQ33" s="873"/>
      <c r="AR33" s="873"/>
      <c r="AS33" s="873"/>
      <c r="AT33" s="873"/>
      <c r="AU33" s="873">
        <v>8041</v>
      </c>
      <c r="AV33" s="873"/>
      <c r="AW33" s="873"/>
      <c r="AX33" s="873"/>
      <c r="AY33" s="873"/>
      <c r="AZ33" s="874" t="s">
        <v>567</v>
      </c>
      <c r="BA33" s="874"/>
      <c r="BB33" s="874"/>
      <c r="BC33" s="874"/>
      <c r="BD33" s="874"/>
      <c r="BE33" s="870" t="s">
        <v>401</v>
      </c>
      <c r="BF33" s="870"/>
      <c r="BG33" s="870"/>
      <c r="BH33" s="870"/>
      <c r="BI33" s="871"/>
      <c r="BJ33" s="252"/>
      <c r="BK33" s="252"/>
      <c r="BL33" s="252"/>
      <c r="BM33" s="252"/>
      <c r="BN33" s="252"/>
      <c r="BO33" s="265"/>
      <c r="BP33" s="265"/>
      <c r="BQ33" s="262"/>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hidden="1"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hidden="1"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hidden="1"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hidden="1"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hidden="1"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hidden="1"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hidden="1"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hidden="1"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hidden="1"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hidden="1"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hidden="1"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hidden="1"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hidden="1"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hidden="1"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hidden="1"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hidden="1"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hidden="1"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hidden="1"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hidden="1"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hidden="1"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hidden="1"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hidden="1"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hidden="1"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hidden="1"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hidden="1"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hidden="1"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hidden="1"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hidden="1"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402</v>
      </c>
      <c r="BK62" s="848"/>
      <c r="BL62" s="848"/>
      <c r="BM62" s="848"/>
      <c r="BN62" s="849"/>
      <c r="BO62" s="265"/>
      <c r="BP62" s="265"/>
      <c r="BQ62" s="262"/>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383</v>
      </c>
      <c r="B63" s="832" t="s">
        <v>403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1588</v>
      </c>
      <c r="AG63" s="884"/>
      <c r="AH63" s="884"/>
      <c r="AI63" s="884"/>
      <c r="AJ63" s="885"/>
      <c r="AK63" s="886"/>
      <c r="AL63" s="881"/>
      <c r="AM63" s="881"/>
      <c r="AN63" s="881"/>
      <c r="AO63" s="881"/>
      <c r="AP63" s="884">
        <v>12601</v>
      </c>
      <c r="AQ63" s="884"/>
      <c r="AR63" s="884"/>
      <c r="AS63" s="884"/>
      <c r="AT63" s="884"/>
      <c r="AU63" s="884">
        <v>8041</v>
      </c>
      <c r="AV63" s="884"/>
      <c r="AW63" s="884"/>
      <c r="AX63" s="884"/>
      <c r="AY63" s="884"/>
      <c r="AZ63" s="888"/>
      <c r="BA63" s="888"/>
      <c r="BB63" s="888"/>
      <c r="BC63" s="888"/>
      <c r="BD63" s="888"/>
      <c r="BE63" s="889"/>
      <c r="BF63" s="889"/>
      <c r="BG63" s="889"/>
      <c r="BH63" s="889"/>
      <c r="BI63" s="890"/>
      <c r="BJ63" s="891" t="s">
        <v>404</v>
      </c>
      <c r="BK63" s="892"/>
      <c r="BL63" s="892"/>
      <c r="BM63" s="892"/>
      <c r="BN63" s="893"/>
      <c r="BO63" s="265"/>
      <c r="BP63" s="265"/>
      <c r="BQ63" s="262"/>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406</v>
      </c>
      <c r="B66" s="783"/>
      <c r="C66" s="783"/>
      <c r="D66" s="783"/>
      <c r="E66" s="783"/>
      <c r="F66" s="783"/>
      <c r="G66" s="783"/>
      <c r="H66" s="783"/>
      <c r="I66" s="783"/>
      <c r="J66" s="783"/>
      <c r="K66" s="783"/>
      <c r="L66" s="783"/>
      <c r="M66" s="783"/>
      <c r="N66" s="783"/>
      <c r="O66" s="783"/>
      <c r="P66" s="784"/>
      <c r="Q66" s="759" t="s">
        <v>387</v>
      </c>
      <c r="R66" s="760"/>
      <c r="S66" s="760"/>
      <c r="T66" s="760"/>
      <c r="U66" s="761"/>
      <c r="V66" s="759" t="s">
        <v>388</v>
      </c>
      <c r="W66" s="760"/>
      <c r="X66" s="760"/>
      <c r="Y66" s="760"/>
      <c r="Z66" s="761"/>
      <c r="AA66" s="759" t="s">
        <v>389</v>
      </c>
      <c r="AB66" s="760"/>
      <c r="AC66" s="760"/>
      <c r="AD66" s="760"/>
      <c r="AE66" s="761"/>
      <c r="AF66" s="894" t="s">
        <v>407</v>
      </c>
      <c r="AG66" s="855"/>
      <c r="AH66" s="855"/>
      <c r="AI66" s="855"/>
      <c r="AJ66" s="895"/>
      <c r="AK66" s="759" t="s">
        <v>408</v>
      </c>
      <c r="AL66" s="783"/>
      <c r="AM66" s="783"/>
      <c r="AN66" s="783"/>
      <c r="AO66" s="784"/>
      <c r="AP66" s="759" t="s">
        <v>409</v>
      </c>
      <c r="AQ66" s="760"/>
      <c r="AR66" s="760"/>
      <c r="AS66" s="760"/>
      <c r="AT66" s="761"/>
      <c r="AU66" s="759" t="s">
        <v>410</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568</v>
      </c>
      <c r="C68" s="912"/>
      <c r="D68" s="912"/>
      <c r="E68" s="912"/>
      <c r="F68" s="912"/>
      <c r="G68" s="912"/>
      <c r="H68" s="912"/>
      <c r="I68" s="912"/>
      <c r="J68" s="912"/>
      <c r="K68" s="912"/>
      <c r="L68" s="912"/>
      <c r="M68" s="912"/>
      <c r="N68" s="912"/>
      <c r="O68" s="912"/>
      <c r="P68" s="913"/>
      <c r="Q68" s="914">
        <v>4666</v>
      </c>
      <c r="R68" s="908"/>
      <c r="S68" s="908"/>
      <c r="T68" s="908"/>
      <c r="U68" s="908"/>
      <c r="V68" s="908">
        <v>4620</v>
      </c>
      <c r="W68" s="908"/>
      <c r="X68" s="908"/>
      <c r="Y68" s="908"/>
      <c r="Z68" s="908"/>
      <c r="AA68" s="908">
        <v>46</v>
      </c>
      <c r="AB68" s="908"/>
      <c r="AC68" s="908"/>
      <c r="AD68" s="908"/>
      <c r="AE68" s="908"/>
      <c r="AF68" s="908">
        <v>16</v>
      </c>
      <c r="AG68" s="908"/>
      <c r="AH68" s="908"/>
      <c r="AI68" s="908"/>
      <c r="AJ68" s="908"/>
      <c r="AK68" s="908">
        <v>30</v>
      </c>
      <c r="AL68" s="908"/>
      <c r="AM68" s="908"/>
      <c r="AN68" s="908"/>
      <c r="AO68" s="908"/>
      <c r="AP68" s="908" t="s">
        <v>567</v>
      </c>
      <c r="AQ68" s="908"/>
      <c r="AR68" s="908"/>
      <c r="AS68" s="908"/>
      <c r="AT68" s="908"/>
      <c r="AU68" s="908" t="s">
        <v>567</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569</v>
      </c>
      <c r="C69" s="916"/>
      <c r="D69" s="916"/>
      <c r="E69" s="916"/>
      <c r="F69" s="916"/>
      <c r="G69" s="916"/>
      <c r="H69" s="916"/>
      <c r="I69" s="916"/>
      <c r="J69" s="916"/>
      <c r="K69" s="916"/>
      <c r="L69" s="916"/>
      <c r="M69" s="916"/>
      <c r="N69" s="916"/>
      <c r="O69" s="916"/>
      <c r="P69" s="917"/>
      <c r="Q69" s="918">
        <v>13982</v>
      </c>
      <c r="R69" s="873"/>
      <c r="S69" s="873"/>
      <c r="T69" s="873"/>
      <c r="U69" s="873"/>
      <c r="V69" s="873">
        <v>13645</v>
      </c>
      <c r="W69" s="873"/>
      <c r="X69" s="873"/>
      <c r="Y69" s="873"/>
      <c r="Z69" s="873"/>
      <c r="AA69" s="873">
        <v>336</v>
      </c>
      <c r="AB69" s="873"/>
      <c r="AC69" s="873"/>
      <c r="AD69" s="873"/>
      <c r="AE69" s="873"/>
      <c r="AF69" s="873">
        <v>320</v>
      </c>
      <c r="AG69" s="873"/>
      <c r="AH69" s="873"/>
      <c r="AI69" s="873"/>
      <c r="AJ69" s="873"/>
      <c r="AK69" s="873">
        <v>99</v>
      </c>
      <c r="AL69" s="873"/>
      <c r="AM69" s="873"/>
      <c r="AN69" s="873"/>
      <c r="AO69" s="873"/>
      <c r="AP69" s="873">
        <v>4848</v>
      </c>
      <c r="AQ69" s="873"/>
      <c r="AR69" s="873"/>
      <c r="AS69" s="873"/>
      <c r="AT69" s="873"/>
      <c r="AU69" s="873">
        <v>585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570</v>
      </c>
      <c r="C70" s="916"/>
      <c r="D70" s="916"/>
      <c r="E70" s="916"/>
      <c r="F70" s="916"/>
      <c r="G70" s="916"/>
      <c r="H70" s="916"/>
      <c r="I70" s="916"/>
      <c r="J70" s="916"/>
      <c r="K70" s="916"/>
      <c r="L70" s="916"/>
      <c r="M70" s="916"/>
      <c r="N70" s="916"/>
      <c r="O70" s="916"/>
      <c r="P70" s="917"/>
      <c r="Q70" s="918">
        <v>123</v>
      </c>
      <c r="R70" s="873"/>
      <c r="S70" s="873"/>
      <c r="T70" s="873"/>
      <c r="U70" s="873"/>
      <c r="V70" s="873">
        <v>116</v>
      </c>
      <c r="W70" s="873"/>
      <c r="X70" s="873"/>
      <c r="Y70" s="873"/>
      <c r="Z70" s="873"/>
      <c r="AA70" s="873">
        <v>7</v>
      </c>
      <c r="AB70" s="873"/>
      <c r="AC70" s="873"/>
      <c r="AD70" s="873"/>
      <c r="AE70" s="873"/>
      <c r="AF70" s="873">
        <v>7</v>
      </c>
      <c r="AG70" s="873"/>
      <c r="AH70" s="873"/>
      <c r="AI70" s="873"/>
      <c r="AJ70" s="873"/>
      <c r="AK70" s="873">
        <v>23</v>
      </c>
      <c r="AL70" s="873"/>
      <c r="AM70" s="873"/>
      <c r="AN70" s="873"/>
      <c r="AO70" s="873"/>
      <c r="AP70" s="873" t="s">
        <v>567</v>
      </c>
      <c r="AQ70" s="873"/>
      <c r="AR70" s="873"/>
      <c r="AS70" s="873"/>
      <c r="AT70" s="873"/>
      <c r="AU70" s="873" t="s">
        <v>567</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571</v>
      </c>
      <c r="C71" s="916"/>
      <c r="D71" s="916"/>
      <c r="E71" s="916"/>
      <c r="F71" s="916"/>
      <c r="G71" s="916"/>
      <c r="H71" s="916"/>
      <c r="I71" s="916"/>
      <c r="J71" s="916"/>
      <c r="K71" s="916"/>
      <c r="L71" s="916"/>
      <c r="M71" s="916"/>
      <c r="N71" s="916"/>
      <c r="O71" s="916"/>
      <c r="P71" s="917"/>
      <c r="Q71" s="918">
        <v>218</v>
      </c>
      <c r="R71" s="873"/>
      <c r="S71" s="873"/>
      <c r="T71" s="873"/>
      <c r="U71" s="873"/>
      <c r="V71" s="873">
        <v>218</v>
      </c>
      <c r="W71" s="873"/>
      <c r="X71" s="873"/>
      <c r="Y71" s="873"/>
      <c r="Z71" s="873"/>
      <c r="AA71" s="873">
        <v>0</v>
      </c>
      <c r="AB71" s="873"/>
      <c r="AC71" s="873"/>
      <c r="AD71" s="873"/>
      <c r="AE71" s="873"/>
      <c r="AF71" s="873">
        <v>0</v>
      </c>
      <c r="AG71" s="873"/>
      <c r="AH71" s="873"/>
      <c r="AI71" s="873"/>
      <c r="AJ71" s="873"/>
      <c r="AK71" s="873">
        <v>3</v>
      </c>
      <c r="AL71" s="873"/>
      <c r="AM71" s="873"/>
      <c r="AN71" s="873"/>
      <c r="AO71" s="873"/>
      <c r="AP71" s="873" t="s">
        <v>567</v>
      </c>
      <c r="AQ71" s="873"/>
      <c r="AR71" s="873"/>
      <c r="AS71" s="873"/>
      <c r="AT71" s="873"/>
      <c r="AU71" s="873" t="s">
        <v>567</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572</v>
      </c>
      <c r="C72" s="916"/>
      <c r="D72" s="916"/>
      <c r="E72" s="916"/>
      <c r="F72" s="916"/>
      <c r="G72" s="916"/>
      <c r="H72" s="916"/>
      <c r="I72" s="916"/>
      <c r="J72" s="916"/>
      <c r="K72" s="916"/>
      <c r="L72" s="916"/>
      <c r="M72" s="916"/>
      <c r="N72" s="916"/>
      <c r="O72" s="916"/>
      <c r="P72" s="917"/>
      <c r="Q72" s="918">
        <v>3455</v>
      </c>
      <c r="R72" s="873"/>
      <c r="S72" s="873"/>
      <c r="T72" s="873"/>
      <c r="U72" s="873"/>
      <c r="V72" s="873">
        <v>3261</v>
      </c>
      <c r="W72" s="873"/>
      <c r="X72" s="873"/>
      <c r="Y72" s="873"/>
      <c r="Z72" s="873"/>
      <c r="AA72" s="873">
        <v>194</v>
      </c>
      <c r="AB72" s="873"/>
      <c r="AC72" s="873"/>
      <c r="AD72" s="873"/>
      <c r="AE72" s="873"/>
      <c r="AF72" s="873">
        <v>2110</v>
      </c>
      <c r="AG72" s="873"/>
      <c r="AH72" s="873"/>
      <c r="AI72" s="873"/>
      <c r="AJ72" s="873"/>
      <c r="AK72" s="873">
        <v>315</v>
      </c>
      <c r="AL72" s="873"/>
      <c r="AM72" s="873"/>
      <c r="AN72" s="873"/>
      <c r="AO72" s="873"/>
      <c r="AP72" s="873">
        <v>1398</v>
      </c>
      <c r="AQ72" s="873"/>
      <c r="AR72" s="873"/>
      <c r="AS72" s="873"/>
      <c r="AT72" s="873"/>
      <c r="AU72" s="873">
        <v>368</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573</v>
      </c>
      <c r="C73" s="916"/>
      <c r="D73" s="916"/>
      <c r="E73" s="916"/>
      <c r="F73" s="916"/>
      <c r="G73" s="916"/>
      <c r="H73" s="916"/>
      <c r="I73" s="916"/>
      <c r="J73" s="916"/>
      <c r="K73" s="916"/>
      <c r="L73" s="916"/>
      <c r="M73" s="916"/>
      <c r="N73" s="916"/>
      <c r="O73" s="916"/>
      <c r="P73" s="917"/>
      <c r="Q73" s="918">
        <v>145</v>
      </c>
      <c r="R73" s="873"/>
      <c r="S73" s="873"/>
      <c r="T73" s="873"/>
      <c r="U73" s="873"/>
      <c r="V73" s="873">
        <v>102</v>
      </c>
      <c r="W73" s="873"/>
      <c r="X73" s="873"/>
      <c r="Y73" s="873"/>
      <c r="Z73" s="873"/>
      <c r="AA73" s="873">
        <v>43</v>
      </c>
      <c r="AB73" s="873"/>
      <c r="AC73" s="873"/>
      <c r="AD73" s="873"/>
      <c r="AE73" s="873"/>
      <c r="AF73" s="873">
        <v>43</v>
      </c>
      <c r="AG73" s="873"/>
      <c r="AH73" s="873"/>
      <c r="AI73" s="873"/>
      <c r="AJ73" s="873"/>
      <c r="AK73" s="873" t="s">
        <v>567</v>
      </c>
      <c r="AL73" s="873"/>
      <c r="AM73" s="873"/>
      <c r="AN73" s="873"/>
      <c r="AO73" s="873"/>
      <c r="AP73" s="873" t="s">
        <v>567</v>
      </c>
      <c r="AQ73" s="873"/>
      <c r="AR73" s="873"/>
      <c r="AS73" s="873"/>
      <c r="AT73" s="873"/>
      <c r="AU73" s="873" t="s">
        <v>567</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574</v>
      </c>
      <c r="C74" s="916"/>
      <c r="D74" s="916"/>
      <c r="E74" s="916"/>
      <c r="F74" s="916"/>
      <c r="G74" s="916"/>
      <c r="H74" s="916"/>
      <c r="I74" s="916"/>
      <c r="J74" s="916"/>
      <c r="K74" s="916"/>
      <c r="L74" s="916"/>
      <c r="M74" s="916"/>
      <c r="N74" s="916"/>
      <c r="O74" s="916"/>
      <c r="P74" s="917"/>
      <c r="Q74" s="918">
        <v>752</v>
      </c>
      <c r="R74" s="873"/>
      <c r="S74" s="873"/>
      <c r="T74" s="873"/>
      <c r="U74" s="873"/>
      <c r="V74" s="873">
        <v>752</v>
      </c>
      <c r="W74" s="873"/>
      <c r="X74" s="873"/>
      <c r="Y74" s="873"/>
      <c r="Z74" s="873"/>
      <c r="AA74" s="873" t="s">
        <v>567</v>
      </c>
      <c r="AB74" s="873"/>
      <c r="AC74" s="873"/>
      <c r="AD74" s="873"/>
      <c r="AE74" s="873"/>
      <c r="AF74" s="873" t="s">
        <v>567</v>
      </c>
      <c r="AG74" s="873"/>
      <c r="AH74" s="873"/>
      <c r="AI74" s="873"/>
      <c r="AJ74" s="873"/>
      <c r="AK74" s="873">
        <v>6</v>
      </c>
      <c r="AL74" s="873"/>
      <c r="AM74" s="873"/>
      <c r="AN74" s="873"/>
      <c r="AO74" s="873"/>
      <c r="AP74" s="873" t="s">
        <v>567</v>
      </c>
      <c r="AQ74" s="873"/>
      <c r="AR74" s="873"/>
      <c r="AS74" s="873"/>
      <c r="AT74" s="873"/>
      <c r="AU74" s="873" t="s">
        <v>567</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hidden="1"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hidden="1"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hidden="1"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hidden="1"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hidden="1"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hidden="1"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hidden="1"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hidden="1"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hidden="1"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hidden="1"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hidden="1"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hidden="1"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hidden="1"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383</v>
      </c>
      <c r="B88" s="832" t="s">
        <v>411</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v>6246</v>
      </c>
      <c r="AQ88" s="884"/>
      <c r="AR88" s="884"/>
      <c r="AS88" s="884"/>
      <c r="AT88" s="884"/>
      <c r="AU88" s="884">
        <v>953</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32" t="s">
        <v>412</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5</v>
      </c>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413</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414</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417</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418</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419</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420</v>
      </c>
      <c r="AB109" s="937"/>
      <c r="AC109" s="937"/>
      <c r="AD109" s="937"/>
      <c r="AE109" s="938"/>
      <c r="AF109" s="936" t="s">
        <v>303</v>
      </c>
      <c r="AG109" s="937"/>
      <c r="AH109" s="937"/>
      <c r="AI109" s="937"/>
      <c r="AJ109" s="938"/>
      <c r="AK109" s="936" t="s">
        <v>302</v>
      </c>
      <c r="AL109" s="937"/>
      <c r="AM109" s="937"/>
      <c r="AN109" s="937"/>
      <c r="AO109" s="938"/>
      <c r="AP109" s="936" t="s">
        <v>421</v>
      </c>
      <c r="AQ109" s="937"/>
      <c r="AR109" s="937"/>
      <c r="AS109" s="937"/>
      <c r="AT109" s="939"/>
      <c r="AU109" s="956" t="s">
        <v>419</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420</v>
      </c>
      <c r="BR109" s="937"/>
      <c r="BS109" s="937"/>
      <c r="BT109" s="937"/>
      <c r="BU109" s="938"/>
      <c r="BV109" s="936" t="s">
        <v>303</v>
      </c>
      <c r="BW109" s="937"/>
      <c r="BX109" s="937"/>
      <c r="BY109" s="937"/>
      <c r="BZ109" s="938"/>
      <c r="CA109" s="936" t="s">
        <v>302</v>
      </c>
      <c r="CB109" s="937"/>
      <c r="CC109" s="937"/>
      <c r="CD109" s="937"/>
      <c r="CE109" s="938"/>
      <c r="CF109" s="957" t="s">
        <v>421</v>
      </c>
      <c r="CG109" s="957"/>
      <c r="CH109" s="957"/>
      <c r="CI109" s="957"/>
      <c r="CJ109" s="957"/>
      <c r="CK109" s="936" t="s">
        <v>422</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420</v>
      </c>
      <c r="DH109" s="937"/>
      <c r="DI109" s="937"/>
      <c r="DJ109" s="937"/>
      <c r="DK109" s="938"/>
      <c r="DL109" s="936" t="s">
        <v>303</v>
      </c>
      <c r="DM109" s="937"/>
      <c r="DN109" s="937"/>
      <c r="DO109" s="937"/>
      <c r="DP109" s="938"/>
      <c r="DQ109" s="936" t="s">
        <v>302</v>
      </c>
      <c r="DR109" s="937"/>
      <c r="DS109" s="937"/>
      <c r="DT109" s="937"/>
      <c r="DU109" s="938"/>
      <c r="DV109" s="936" t="s">
        <v>421</v>
      </c>
      <c r="DW109" s="937"/>
      <c r="DX109" s="937"/>
      <c r="DY109" s="937"/>
      <c r="DZ109" s="939"/>
    </row>
    <row r="110" spans="1:131" s="246" customFormat="1" ht="26.25" customHeight="1" x14ac:dyDescent="0.15">
      <c r="A110" s="940" t="s">
        <v>423</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1220204</v>
      </c>
      <c r="AB110" s="944"/>
      <c r="AC110" s="944"/>
      <c r="AD110" s="944"/>
      <c r="AE110" s="945"/>
      <c r="AF110" s="946">
        <v>1183404</v>
      </c>
      <c r="AG110" s="944"/>
      <c r="AH110" s="944"/>
      <c r="AI110" s="944"/>
      <c r="AJ110" s="945"/>
      <c r="AK110" s="946">
        <v>1207097</v>
      </c>
      <c r="AL110" s="944"/>
      <c r="AM110" s="944"/>
      <c r="AN110" s="944"/>
      <c r="AO110" s="945"/>
      <c r="AP110" s="947">
        <v>20.3</v>
      </c>
      <c r="AQ110" s="948"/>
      <c r="AR110" s="948"/>
      <c r="AS110" s="948"/>
      <c r="AT110" s="949"/>
      <c r="AU110" s="950" t="s">
        <v>73</v>
      </c>
      <c r="AV110" s="951"/>
      <c r="AW110" s="951"/>
      <c r="AX110" s="951"/>
      <c r="AY110" s="951"/>
      <c r="AZ110" s="992" t="s">
        <v>424</v>
      </c>
      <c r="BA110" s="941"/>
      <c r="BB110" s="941"/>
      <c r="BC110" s="941"/>
      <c r="BD110" s="941"/>
      <c r="BE110" s="941"/>
      <c r="BF110" s="941"/>
      <c r="BG110" s="941"/>
      <c r="BH110" s="941"/>
      <c r="BI110" s="941"/>
      <c r="BJ110" s="941"/>
      <c r="BK110" s="941"/>
      <c r="BL110" s="941"/>
      <c r="BM110" s="941"/>
      <c r="BN110" s="941"/>
      <c r="BO110" s="941"/>
      <c r="BP110" s="942"/>
      <c r="BQ110" s="978">
        <v>11532144</v>
      </c>
      <c r="BR110" s="979"/>
      <c r="BS110" s="979"/>
      <c r="BT110" s="979"/>
      <c r="BU110" s="979"/>
      <c r="BV110" s="979">
        <v>12872392</v>
      </c>
      <c r="BW110" s="979"/>
      <c r="BX110" s="979"/>
      <c r="BY110" s="979"/>
      <c r="BZ110" s="979"/>
      <c r="CA110" s="979">
        <v>12976457</v>
      </c>
      <c r="CB110" s="979"/>
      <c r="CC110" s="979"/>
      <c r="CD110" s="979"/>
      <c r="CE110" s="979"/>
      <c r="CF110" s="993">
        <v>218.1</v>
      </c>
      <c r="CG110" s="994"/>
      <c r="CH110" s="994"/>
      <c r="CI110" s="994"/>
      <c r="CJ110" s="994"/>
      <c r="CK110" s="995" t="s">
        <v>425</v>
      </c>
      <c r="CL110" s="996"/>
      <c r="CM110" s="975" t="s">
        <v>426</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404</v>
      </c>
      <c r="DH110" s="979"/>
      <c r="DI110" s="979"/>
      <c r="DJ110" s="979"/>
      <c r="DK110" s="979"/>
      <c r="DL110" s="979" t="s">
        <v>427</v>
      </c>
      <c r="DM110" s="979"/>
      <c r="DN110" s="979"/>
      <c r="DO110" s="979"/>
      <c r="DP110" s="979"/>
      <c r="DQ110" s="979" t="s">
        <v>128</v>
      </c>
      <c r="DR110" s="979"/>
      <c r="DS110" s="979"/>
      <c r="DT110" s="979"/>
      <c r="DU110" s="979"/>
      <c r="DV110" s="980" t="s">
        <v>128</v>
      </c>
      <c r="DW110" s="980"/>
      <c r="DX110" s="980"/>
      <c r="DY110" s="980"/>
      <c r="DZ110" s="981"/>
    </row>
    <row r="111" spans="1:131" s="246" customFormat="1" ht="26.25" customHeight="1" x14ac:dyDescent="0.15">
      <c r="A111" s="982" t="s">
        <v>428</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429</v>
      </c>
      <c r="AB111" s="986"/>
      <c r="AC111" s="986"/>
      <c r="AD111" s="986"/>
      <c r="AE111" s="987"/>
      <c r="AF111" s="988" t="s">
        <v>128</v>
      </c>
      <c r="AG111" s="986"/>
      <c r="AH111" s="986"/>
      <c r="AI111" s="986"/>
      <c r="AJ111" s="987"/>
      <c r="AK111" s="988" t="s">
        <v>427</v>
      </c>
      <c r="AL111" s="986"/>
      <c r="AM111" s="986"/>
      <c r="AN111" s="986"/>
      <c r="AO111" s="987"/>
      <c r="AP111" s="989" t="s">
        <v>427</v>
      </c>
      <c r="AQ111" s="990"/>
      <c r="AR111" s="990"/>
      <c r="AS111" s="990"/>
      <c r="AT111" s="991"/>
      <c r="AU111" s="952"/>
      <c r="AV111" s="953"/>
      <c r="AW111" s="953"/>
      <c r="AX111" s="953"/>
      <c r="AY111" s="953"/>
      <c r="AZ111" s="1001" t="s">
        <v>430</v>
      </c>
      <c r="BA111" s="1002"/>
      <c r="BB111" s="1002"/>
      <c r="BC111" s="1002"/>
      <c r="BD111" s="1002"/>
      <c r="BE111" s="1002"/>
      <c r="BF111" s="1002"/>
      <c r="BG111" s="1002"/>
      <c r="BH111" s="1002"/>
      <c r="BI111" s="1002"/>
      <c r="BJ111" s="1002"/>
      <c r="BK111" s="1002"/>
      <c r="BL111" s="1002"/>
      <c r="BM111" s="1002"/>
      <c r="BN111" s="1002"/>
      <c r="BO111" s="1002"/>
      <c r="BP111" s="1003"/>
      <c r="BQ111" s="971" t="s">
        <v>427</v>
      </c>
      <c r="BR111" s="972"/>
      <c r="BS111" s="972"/>
      <c r="BT111" s="972"/>
      <c r="BU111" s="972"/>
      <c r="BV111" s="972" t="s">
        <v>427</v>
      </c>
      <c r="BW111" s="972"/>
      <c r="BX111" s="972"/>
      <c r="BY111" s="972"/>
      <c r="BZ111" s="972"/>
      <c r="CA111" s="972" t="s">
        <v>429</v>
      </c>
      <c r="CB111" s="972"/>
      <c r="CC111" s="972"/>
      <c r="CD111" s="972"/>
      <c r="CE111" s="972"/>
      <c r="CF111" s="966" t="s">
        <v>427</v>
      </c>
      <c r="CG111" s="967"/>
      <c r="CH111" s="967"/>
      <c r="CI111" s="967"/>
      <c r="CJ111" s="967"/>
      <c r="CK111" s="997"/>
      <c r="CL111" s="998"/>
      <c r="CM111" s="968" t="s">
        <v>431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427</v>
      </c>
      <c r="DH111" s="972"/>
      <c r="DI111" s="972"/>
      <c r="DJ111" s="972"/>
      <c r="DK111" s="972"/>
      <c r="DL111" s="972" t="s">
        <v>429</v>
      </c>
      <c r="DM111" s="972"/>
      <c r="DN111" s="972"/>
      <c r="DO111" s="972"/>
      <c r="DP111" s="972"/>
      <c r="DQ111" s="972" t="s">
        <v>427</v>
      </c>
      <c r="DR111" s="972"/>
      <c r="DS111" s="972"/>
      <c r="DT111" s="972"/>
      <c r="DU111" s="972"/>
      <c r="DV111" s="973" t="s">
        <v>427</v>
      </c>
      <c r="DW111" s="973"/>
      <c r="DX111" s="973"/>
      <c r="DY111" s="973"/>
      <c r="DZ111" s="974"/>
    </row>
    <row r="112" spans="1:131" s="246" customFormat="1" ht="26.25" customHeight="1" x14ac:dyDescent="0.15">
      <c r="A112" s="1004" t="s">
        <v>432</v>
      </c>
      <c r="B112" s="1005"/>
      <c r="C112" s="1002" t="s">
        <v>433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128</v>
      </c>
      <c r="AB112" s="1011"/>
      <c r="AC112" s="1011"/>
      <c r="AD112" s="1011"/>
      <c r="AE112" s="1012"/>
      <c r="AF112" s="1013" t="s">
        <v>128</v>
      </c>
      <c r="AG112" s="1011"/>
      <c r="AH112" s="1011"/>
      <c r="AI112" s="1011"/>
      <c r="AJ112" s="1012"/>
      <c r="AK112" s="1013" t="s">
        <v>429</v>
      </c>
      <c r="AL112" s="1011"/>
      <c r="AM112" s="1011"/>
      <c r="AN112" s="1011"/>
      <c r="AO112" s="1012"/>
      <c r="AP112" s="1014" t="s">
        <v>427</v>
      </c>
      <c r="AQ112" s="1015"/>
      <c r="AR112" s="1015"/>
      <c r="AS112" s="1015"/>
      <c r="AT112" s="1016"/>
      <c r="AU112" s="952"/>
      <c r="AV112" s="953"/>
      <c r="AW112" s="953"/>
      <c r="AX112" s="953"/>
      <c r="AY112" s="953"/>
      <c r="AZ112" s="1001" t="s">
        <v>434</v>
      </c>
      <c r="BA112" s="1002"/>
      <c r="BB112" s="1002"/>
      <c r="BC112" s="1002"/>
      <c r="BD112" s="1002"/>
      <c r="BE112" s="1002"/>
      <c r="BF112" s="1002"/>
      <c r="BG112" s="1002"/>
      <c r="BH112" s="1002"/>
      <c r="BI112" s="1002"/>
      <c r="BJ112" s="1002"/>
      <c r="BK112" s="1002"/>
      <c r="BL112" s="1002"/>
      <c r="BM112" s="1002"/>
      <c r="BN112" s="1002"/>
      <c r="BO112" s="1002"/>
      <c r="BP112" s="1003"/>
      <c r="BQ112" s="971">
        <v>7305289</v>
      </c>
      <c r="BR112" s="972"/>
      <c r="BS112" s="972"/>
      <c r="BT112" s="972"/>
      <c r="BU112" s="972"/>
      <c r="BV112" s="972">
        <v>7907904</v>
      </c>
      <c r="BW112" s="972"/>
      <c r="BX112" s="972"/>
      <c r="BY112" s="972"/>
      <c r="BZ112" s="972"/>
      <c r="CA112" s="972">
        <v>8040753</v>
      </c>
      <c r="CB112" s="972"/>
      <c r="CC112" s="972"/>
      <c r="CD112" s="972"/>
      <c r="CE112" s="972"/>
      <c r="CF112" s="966">
        <v>135.1</v>
      </c>
      <c r="CG112" s="967"/>
      <c r="CH112" s="967"/>
      <c r="CI112" s="967"/>
      <c r="CJ112" s="967"/>
      <c r="CK112" s="997"/>
      <c r="CL112" s="998"/>
      <c r="CM112" s="968" t="s">
        <v>435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404</v>
      </c>
      <c r="DH112" s="972"/>
      <c r="DI112" s="972"/>
      <c r="DJ112" s="972"/>
      <c r="DK112" s="972"/>
      <c r="DL112" s="972" t="s">
        <v>427</v>
      </c>
      <c r="DM112" s="972"/>
      <c r="DN112" s="972"/>
      <c r="DO112" s="972"/>
      <c r="DP112" s="972"/>
      <c r="DQ112" s="972" t="s">
        <v>128</v>
      </c>
      <c r="DR112" s="972"/>
      <c r="DS112" s="972"/>
      <c r="DT112" s="972"/>
      <c r="DU112" s="972"/>
      <c r="DV112" s="973" t="s">
        <v>427</v>
      </c>
      <c r="DW112" s="973"/>
      <c r="DX112" s="973"/>
      <c r="DY112" s="973"/>
      <c r="DZ112" s="974"/>
    </row>
    <row r="113" spans="1:130" s="246" customFormat="1" ht="26.25" customHeight="1" x14ac:dyDescent="0.15">
      <c r="A113" s="1006"/>
      <c r="B113" s="1007"/>
      <c r="C113" s="1002" t="s">
        <v>436</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416392</v>
      </c>
      <c r="AB113" s="986"/>
      <c r="AC113" s="986"/>
      <c r="AD113" s="986"/>
      <c r="AE113" s="987"/>
      <c r="AF113" s="988">
        <v>494523</v>
      </c>
      <c r="AG113" s="986"/>
      <c r="AH113" s="986"/>
      <c r="AI113" s="986"/>
      <c r="AJ113" s="987"/>
      <c r="AK113" s="988">
        <v>438043</v>
      </c>
      <c r="AL113" s="986"/>
      <c r="AM113" s="986"/>
      <c r="AN113" s="986"/>
      <c r="AO113" s="987"/>
      <c r="AP113" s="989">
        <v>7.4</v>
      </c>
      <c r="AQ113" s="990"/>
      <c r="AR113" s="990"/>
      <c r="AS113" s="990"/>
      <c r="AT113" s="991"/>
      <c r="AU113" s="952"/>
      <c r="AV113" s="953"/>
      <c r="AW113" s="953"/>
      <c r="AX113" s="953"/>
      <c r="AY113" s="953"/>
      <c r="AZ113" s="1001" t="s">
        <v>437</v>
      </c>
      <c r="BA113" s="1002"/>
      <c r="BB113" s="1002"/>
      <c r="BC113" s="1002"/>
      <c r="BD113" s="1002"/>
      <c r="BE113" s="1002"/>
      <c r="BF113" s="1002"/>
      <c r="BG113" s="1002"/>
      <c r="BH113" s="1002"/>
      <c r="BI113" s="1002"/>
      <c r="BJ113" s="1002"/>
      <c r="BK113" s="1002"/>
      <c r="BL113" s="1002"/>
      <c r="BM113" s="1002"/>
      <c r="BN113" s="1002"/>
      <c r="BO113" s="1002"/>
      <c r="BP113" s="1003"/>
      <c r="BQ113" s="971">
        <v>1063602</v>
      </c>
      <c r="BR113" s="972"/>
      <c r="BS113" s="972"/>
      <c r="BT113" s="972"/>
      <c r="BU113" s="972"/>
      <c r="BV113" s="972">
        <v>1042358</v>
      </c>
      <c r="BW113" s="972"/>
      <c r="BX113" s="972"/>
      <c r="BY113" s="972"/>
      <c r="BZ113" s="972"/>
      <c r="CA113" s="972">
        <v>952460</v>
      </c>
      <c r="CB113" s="972"/>
      <c r="CC113" s="972"/>
      <c r="CD113" s="972"/>
      <c r="CE113" s="972"/>
      <c r="CF113" s="966">
        <v>16</v>
      </c>
      <c r="CG113" s="967"/>
      <c r="CH113" s="967"/>
      <c r="CI113" s="967"/>
      <c r="CJ113" s="967"/>
      <c r="CK113" s="997"/>
      <c r="CL113" s="998"/>
      <c r="CM113" s="968" t="s">
        <v>438</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128</v>
      </c>
      <c r="DH113" s="1011"/>
      <c r="DI113" s="1011"/>
      <c r="DJ113" s="1011"/>
      <c r="DK113" s="1012"/>
      <c r="DL113" s="1013" t="s">
        <v>429</v>
      </c>
      <c r="DM113" s="1011"/>
      <c r="DN113" s="1011"/>
      <c r="DO113" s="1011"/>
      <c r="DP113" s="1012"/>
      <c r="DQ113" s="1013" t="s">
        <v>429</v>
      </c>
      <c r="DR113" s="1011"/>
      <c r="DS113" s="1011"/>
      <c r="DT113" s="1011"/>
      <c r="DU113" s="1012"/>
      <c r="DV113" s="1014" t="s">
        <v>427</v>
      </c>
      <c r="DW113" s="1015"/>
      <c r="DX113" s="1015"/>
      <c r="DY113" s="1015"/>
      <c r="DZ113" s="1016"/>
    </row>
    <row r="114" spans="1:130" s="246" customFormat="1" ht="26.25" customHeight="1" x14ac:dyDescent="0.15">
      <c r="A114" s="1006"/>
      <c r="B114" s="1007"/>
      <c r="C114" s="1002" t="s">
        <v>439</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112027</v>
      </c>
      <c r="AB114" s="1011"/>
      <c r="AC114" s="1011"/>
      <c r="AD114" s="1011"/>
      <c r="AE114" s="1012"/>
      <c r="AF114" s="1013">
        <v>141909</v>
      </c>
      <c r="AG114" s="1011"/>
      <c r="AH114" s="1011"/>
      <c r="AI114" s="1011"/>
      <c r="AJ114" s="1012"/>
      <c r="AK114" s="1013">
        <v>139142</v>
      </c>
      <c r="AL114" s="1011"/>
      <c r="AM114" s="1011"/>
      <c r="AN114" s="1011"/>
      <c r="AO114" s="1012"/>
      <c r="AP114" s="1014">
        <v>2.2999999999999998</v>
      </c>
      <c r="AQ114" s="1015"/>
      <c r="AR114" s="1015"/>
      <c r="AS114" s="1015"/>
      <c r="AT114" s="1016"/>
      <c r="AU114" s="952"/>
      <c r="AV114" s="953"/>
      <c r="AW114" s="953"/>
      <c r="AX114" s="953"/>
      <c r="AY114" s="953"/>
      <c r="AZ114" s="1001" t="s">
        <v>440</v>
      </c>
      <c r="BA114" s="1002"/>
      <c r="BB114" s="1002"/>
      <c r="BC114" s="1002"/>
      <c r="BD114" s="1002"/>
      <c r="BE114" s="1002"/>
      <c r="BF114" s="1002"/>
      <c r="BG114" s="1002"/>
      <c r="BH114" s="1002"/>
      <c r="BI114" s="1002"/>
      <c r="BJ114" s="1002"/>
      <c r="BK114" s="1002"/>
      <c r="BL114" s="1002"/>
      <c r="BM114" s="1002"/>
      <c r="BN114" s="1002"/>
      <c r="BO114" s="1002"/>
      <c r="BP114" s="1003"/>
      <c r="BQ114" s="971">
        <v>2326093</v>
      </c>
      <c r="BR114" s="972"/>
      <c r="BS114" s="972"/>
      <c r="BT114" s="972"/>
      <c r="BU114" s="972"/>
      <c r="BV114" s="972">
        <v>2244762</v>
      </c>
      <c r="BW114" s="972"/>
      <c r="BX114" s="972"/>
      <c r="BY114" s="972"/>
      <c r="BZ114" s="972"/>
      <c r="CA114" s="972">
        <v>2130685</v>
      </c>
      <c r="CB114" s="972"/>
      <c r="CC114" s="972"/>
      <c r="CD114" s="972"/>
      <c r="CE114" s="972"/>
      <c r="CF114" s="966">
        <v>35.799999999999997</v>
      </c>
      <c r="CG114" s="967"/>
      <c r="CH114" s="967"/>
      <c r="CI114" s="967"/>
      <c r="CJ114" s="967"/>
      <c r="CK114" s="997"/>
      <c r="CL114" s="998"/>
      <c r="CM114" s="968" t="s">
        <v>441</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429</v>
      </c>
      <c r="DH114" s="1011"/>
      <c r="DI114" s="1011"/>
      <c r="DJ114" s="1011"/>
      <c r="DK114" s="1012"/>
      <c r="DL114" s="1013" t="s">
        <v>427</v>
      </c>
      <c r="DM114" s="1011"/>
      <c r="DN114" s="1011"/>
      <c r="DO114" s="1011"/>
      <c r="DP114" s="1012"/>
      <c r="DQ114" s="1013" t="s">
        <v>128</v>
      </c>
      <c r="DR114" s="1011"/>
      <c r="DS114" s="1011"/>
      <c r="DT114" s="1011"/>
      <c r="DU114" s="1012"/>
      <c r="DV114" s="1014" t="s">
        <v>128</v>
      </c>
      <c r="DW114" s="1015"/>
      <c r="DX114" s="1015"/>
      <c r="DY114" s="1015"/>
      <c r="DZ114" s="1016"/>
    </row>
    <row r="115" spans="1:130" s="246" customFormat="1" ht="26.25" customHeight="1" x14ac:dyDescent="0.15">
      <c r="A115" s="1006"/>
      <c r="B115" s="1007"/>
      <c r="C115" s="1002" t="s">
        <v>442</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128</v>
      </c>
      <c r="AB115" s="986"/>
      <c r="AC115" s="986"/>
      <c r="AD115" s="986"/>
      <c r="AE115" s="987"/>
      <c r="AF115" s="988" t="s">
        <v>404</v>
      </c>
      <c r="AG115" s="986"/>
      <c r="AH115" s="986"/>
      <c r="AI115" s="986"/>
      <c r="AJ115" s="987"/>
      <c r="AK115" s="988" t="s">
        <v>128</v>
      </c>
      <c r="AL115" s="986"/>
      <c r="AM115" s="986"/>
      <c r="AN115" s="986"/>
      <c r="AO115" s="987"/>
      <c r="AP115" s="989" t="s">
        <v>128</v>
      </c>
      <c r="AQ115" s="990"/>
      <c r="AR115" s="990"/>
      <c r="AS115" s="990"/>
      <c r="AT115" s="991"/>
      <c r="AU115" s="952"/>
      <c r="AV115" s="953"/>
      <c r="AW115" s="953"/>
      <c r="AX115" s="953"/>
      <c r="AY115" s="953"/>
      <c r="AZ115" s="1001" t="s">
        <v>443</v>
      </c>
      <c r="BA115" s="1002"/>
      <c r="BB115" s="1002"/>
      <c r="BC115" s="1002"/>
      <c r="BD115" s="1002"/>
      <c r="BE115" s="1002"/>
      <c r="BF115" s="1002"/>
      <c r="BG115" s="1002"/>
      <c r="BH115" s="1002"/>
      <c r="BI115" s="1002"/>
      <c r="BJ115" s="1002"/>
      <c r="BK115" s="1002"/>
      <c r="BL115" s="1002"/>
      <c r="BM115" s="1002"/>
      <c r="BN115" s="1002"/>
      <c r="BO115" s="1002"/>
      <c r="BP115" s="1003"/>
      <c r="BQ115" s="971" t="s">
        <v>427</v>
      </c>
      <c r="BR115" s="972"/>
      <c r="BS115" s="972"/>
      <c r="BT115" s="972"/>
      <c r="BU115" s="972"/>
      <c r="BV115" s="972" t="s">
        <v>404</v>
      </c>
      <c r="BW115" s="972"/>
      <c r="BX115" s="972"/>
      <c r="BY115" s="972"/>
      <c r="BZ115" s="972"/>
      <c r="CA115" s="972" t="s">
        <v>427</v>
      </c>
      <c r="CB115" s="972"/>
      <c r="CC115" s="972"/>
      <c r="CD115" s="972"/>
      <c r="CE115" s="972"/>
      <c r="CF115" s="966" t="s">
        <v>404</v>
      </c>
      <c r="CG115" s="967"/>
      <c r="CH115" s="967"/>
      <c r="CI115" s="967"/>
      <c r="CJ115" s="967"/>
      <c r="CK115" s="997"/>
      <c r="CL115" s="998"/>
      <c r="CM115" s="1001" t="s">
        <v>444</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128</v>
      </c>
      <c r="DH115" s="1011"/>
      <c r="DI115" s="1011"/>
      <c r="DJ115" s="1011"/>
      <c r="DK115" s="1012"/>
      <c r="DL115" s="1013" t="s">
        <v>427</v>
      </c>
      <c r="DM115" s="1011"/>
      <c r="DN115" s="1011"/>
      <c r="DO115" s="1011"/>
      <c r="DP115" s="1012"/>
      <c r="DQ115" s="1013" t="s">
        <v>427</v>
      </c>
      <c r="DR115" s="1011"/>
      <c r="DS115" s="1011"/>
      <c r="DT115" s="1011"/>
      <c r="DU115" s="1012"/>
      <c r="DV115" s="1014" t="s">
        <v>427</v>
      </c>
      <c r="DW115" s="1015"/>
      <c r="DX115" s="1015"/>
      <c r="DY115" s="1015"/>
      <c r="DZ115" s="1016"/>
    </row>
    <row r="116" spans="1:130" s="246" customFormat="1" ht="26.25" customHeight="1" x14ac:dyDescent="0.15">
      <c r="A116" s="1008"/>
      <c r="B116" s="1009"/>
      <c r="C116" s="1017" t="s">
        <v>445</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128</v>
      </c>
      <c r="AB116" s="1011"/>
      <c r="AC116" s="1011"/>
      <c r="AD116" s="1011"/>
      <c r="AE116" s="1012"/>
      <c r="AF116" s="1013" t="s">
        <v>427</v>
      </c>
      <c r="AG116" s="1011"/>
      <c r="AH116" s="1011"/>
      <c r="AI116" s="1011"/>
      <c r="AJ116" s="1012"/>
      <c r="AK116" s="1013" t="s">
        <v>128</v>
      </c>
      <c r="AL116" s="1011"/>
      <c r="AM116" s="1011"/>
      <c r="AN116" s="1011"/>
      <c r="AO116" s="1012"/>
      <c r="AP116" s="1014" t="s">
        <v>128</v>
      </c>
      <c r="AQ116" s="1015"/>
      <c r="AR116" s="1015"/>
      <c r="AS116" s="1015"/>
      <c r="AT116" s="1016"/>
      <c r="AU116" s="952"/>
      <c r="AV116" s="953"/>
      <c r="AW116" s="953"/>
      <c r="AX116" s="953"/>
      <c r="AY116" s="953"/>
      <c r="AZ116" s="1019" t="s">
        <v>446</v>
      </c>
      <c r="BA116" s="1020"/>
      <c r="BB116" s="1020"/>
      <c r="BC116" s="1020"/>
      <c r="BD116" s="1020"/>
      <c r="BE116" s="1020"/>
      <c r="BF116" s="1020"/>
      <c r="BG116" s="1020"/>
      <c r="BH116" s="1020"/>
      <c r="BI116" s="1020"/>
      <c r="BJ116" s="1020"/>
      <c r="BK116" s="1020"/>
      <c r="BL116" s="1020"/>
      <c r="BM116" s="1020"/>
      <c r="BN116" s="1020"/>
      <c r="BO116" s="1020"/>
      <c r="BP116" s="1021"/>
      <c r="BQ116" s="971" t="s">
        <v>429</v>
      </c>
      <c r="BR116" s="972"/>
      <c r="BS116" s="972"/>
      <c r="BT116" s="972"/>
      <c r="BU116" s="972"/>
      <c r="BV116" s="972" t="s">
        <v>404</v>
      </c>
      <c r="BW116" s="972"/>
      <c r="BX116" s="972"/>
      <c r="BY116" s="972"/>
      <c r="BZ116" s="972"/>
      <c r="CA116" s="972" t="s">
        <v>427</v>
      </c>
      <c r="CB116" s="972"/>
      <c r="CC116" s="972"/>
      <c r="CD116" s="972"/>
      <c r="CE116" s="972"/>
      <c r="CF116" s="966" t="s">
        <v>128</v>
      </c>
      <c r="CG116" s="967"/>
      <c r="CH116" s="967"/>
      <c r="CI116" s="967"/>
      <c r="CJ116" s="967"/>
      <c r="CK116" s="997"/>
      <c r="CL116" s="998"/>
      <c r="CM116" s="968" t="s">
        <v>447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128</v>
      </c>
      <c r="DH116" s="1011"/>
      <c r="DI116" s="1011"/>
      <c r="DJ116" s="1011"/>
      <c r="DK116" s="1012"/>
      <c r="DL116" s="1013" t="s">
        <v>128</v>
      </c>
      <c r="DM116" s="1011"/>
      <c r="DN116" s="1011"/>
      <c r="DO116" s="1011"/>
      <c r="DP116" s="1012"/>
      <c r="DQ116" s="1013" t="s">
        <v>128</v>
      </c>
      <c r="DR116" s="1011"/>
      <c r="DS116" s="1011"/>
      <c r="DT116" s="1011"/>
      <c r="DU116" s="1012"/>
      <c r="DV116" s="1014" t="s">
        <v>427</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448</v>
      </c>
      <c r="Z117" s="938"/>
      <c r="AA117" s="1028">
        <v>1748623</v>
      </c>
      <c r="AB117" s="1029"/>
      <c r="AC117" s="1029"/>
      <c r="AD117" s="1029"/>
      <c r="AE117" s="1030"/>
      <c r="AF117" s="1031">
        <v>1819836</v>
      </c>
      <c r="AG117" s="1029"/>
      <c r="AH117" s="1029"/>
      <c r="AI117" s="1029"/>
      <c r="AJ117" s="1030"/>
      <c r="AK117" s="1031">
        <v>1784282</v>
      </c>
      <c r="AL117" s="1029"/>
      <c r="AM117" s="1029"/>
      <c r="AN117" s="1029"/>
      <c r="AO117" s="1030"/>
      <c r="AP117" s="1032"/>
      <c r="AQ117" s="1033"/>
      <c r="AR117" s="1033"/>
      <c r="AS117" s="1033"/>
      <c r="AT117" s="1034"/>
      <c r="AU117" s="952"/>
      <c r="AV117" s="953"/>
      <c r="AW117" s="953"/>
      <c r="AX117" s="953"/>
      <c r="AY117" s="953"/>
      <c r="AZ117" s="1019" t="s">
        <v>449</v>
      </c>
      <c r="BA117" s="1020"/>
      <c r="BB117" s="1020"/>
      <c r="BC117" s="1020"/>
      <c r="BD117" s="1020"/>
      <c r="BE117" s="1020"/>
      <c r="BF117" s="1020"/>
      <c r="BG117" s="1020"/>
      <c r="BH117" s="1020"/>
      <c r="BI117" s="1020"/>
      <c r="BJ117" s="1020"/>
      <c r="BK117" s="1020"/>
      <c r="BL117" s="1020"/>
      <c r="BM117" s="1020"/>
      <c r="BN117" s="1020"/>
      <c r="BO117" s="1020"/>
      <c r="BP117" s="1021"/>
      <c r="BQ117" s="971" t="s">
        <v>429</v>
      </c>
      <c r="BR117" s="972"/>
      <c r="BS117" s="972"/>
      <c r="BT117" s="972"/>
      <c r="BU117" s="972"/>
      <c r="BV117" s="972" t="s">
        <v>427</v>
      </c>
      <c r="BW117" s="972"/>
      <c r="BX117" s="972"/>
      <c r="BY117" s="972"/>
      <c r="BZ117" s="972"/>
      <c r="CA117" s="972" t="s">
        <v>427</v>
      </c>
      <c r="CB117" s="972"/>
      <c r="CC117" s="972"/>
      <c r="CD117" s="972"/>
      <c r="CE117" s="972"/>
      <c r="CF117" s="966" t="s">
        <v>429</v>
      </c>
      <c r="CG117" s="967"/>
      <c r="CH117" s="967"/>
      <c r="CI117" s="967"/>
      <c r="CJ117" s="967"/>
      <c r="CK117" s="997"/>
      <c r="CL117" s="998"/>
      <c r="CM117" s="968" t="s">
        <v>450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427</v>
      </c>
      <c r="DH117" s="1011"/>
      <c r="DI117" s="1011"/>
      <c r="DJ117" s="1011"/>
      <c r="DK117" s="1012"/>
      <c r="DL117" s="1013" t="s">
        <v>429</v>
      </c>
      <c r="DM117" s="1011"/>
      <c r="DN117" s="1011"/>
      <c r="DO117" s="1011"/>
      <c r="DP117" s="1012"/>
      <c r="DQ117" s="1013" t="s">
        <v>404</v>
      </c>
      <c r="DR117" s="1011"/>
      <c r="DS117" s="1011"/>
      <c r="DT117" s="1011"/>
      <c r="DU117" s="1012"/>
      <c r="DV117" s="1014" t="s">
        <v>427</v>
      </c>
      <c r="DW117" s="1015"/>
      <c r="DX117" s="1015"/>
      <c r="DY117" s="1015"/>
      <c r="DZ117" s="1016"/>
    </row>
    <row r="118" spans="1:130" s="246" customFormat="1" ht="26.25" customHeight="1" x14ac:dyDescent="0.15">
      <c r="A118" s="956" t="s">
        <v>422</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420</v>
      </c>
      <c r="AB118" s="937"/>
      <c r="AC118" s="937"/>
      <c r="AD118" s="937"/>
      <c r="AE118" s="938"/>
      <c r="AF118" s="936" t="s">
        <v>303</v>
      </c>
      <c r="AG118" s="937"/>
      <c r="AH118" s="937"/>
      <c r="AI118" s="937"/>
      <c r="AJ118" s="938"/>
      <c r="AK118" s="936" t="s">
        <v>302</v>
      </c>
      <c r="AL118" s="937"/>
      <c r="AM118" s="937"/>
      <c r="AN118" s="937"/>
      <c r="AO118" s="938"/>
      <c r="AP118" s="1023" t="s">
        <v>421</v>
      </c>
      <c r="AQ118" s="1024"/>
      <c r="AR118" s="1024"/>
      <c r="AS118" s="1024"/>
      <c r="AT118" s="1025"/>
      <c r="AU118" s="952"/>
      <c r="AV118" s="953"/>
      <c r="AW118" s="953"/>
      <c r="AX118" s="953"/>
      <c r="AY118" s="953"/>
      <c r="AZ118" s="1026" t="s">
        <v>451</v>
      </c>
      <c r="BA118" s="1017"/>
      <c r="BB118" s="1017"/>
      <c r="BC118" s="1017"/>
      <c r="BD118" s="1017"/>
      <c r="BE118" s="1017"/>
      <c r="BF118" s="1017"/>
      <c r="BG118" s="1017"/>
      <c r="BH118" s="1017"/>
      <c r="BI118" s="1017"/>
      <c r="BJ118" s="1017"/>
      <c r="BK118" s="1017"/>
      <c r="BL118" s="1017"/>
      <c r="BM118" s="1017"/>
      <c r="BN118" s="1017"/>
      <c r="BO118" s="1017"/>
      <c r="BP118" s="1018"/>
      <c r="BQ118" s="1049" t="s">
        <v>429</v>
      </c>
      <c r="BR118" s="1050"/>
      <c r="BS118" s="1050"/>
      <c r="BT118" s="1050"/>
      <c r="BU118" s="1050"/>
      <c r="BV118" s="1050" t="s">
        <v>429</v>
      </c>
      <c r="BW118" s="1050"/>
      <c r="BX118" s="1050"/>
      <c r="BY118" s="1050"/>
      <c r="BZ118" s="1050"/>
      <c r="CA118" s="1050" t="s">
        <v>404</v>
      </c>
      <c r="CB118" s="1050"/>
      <c r="CC118" s="1050"/>
      <c r="CD118" s="1050"/>
      <c r="CE118" s="1050"/>
      <c r="CF118" s="966" t="s">
        <v>429</v>
      </c>
      <c r="CG118" s="967"/>
      <c r="CH118" s="967"/>
      <c r="CI118" s="967"/>
      <c r="CJ118" s="967"/>
      <c r="CK118" s="997"/>
      <c r="CL118" s="998"/>
      <c r="CM118" s="968" t="s">
        <v>452</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429</v>
      </c>
      <c r="DH118" s="1011"/>
      <c r="DI118" s="1011"/>
      <c r="DJ118" s="1011"/>
      <c r="DK118" s="1012"/>
      <c r="DL118" s="1013" t="s">
        <v>429</v>
      </c>
      <c r="DM118" s="1011"/>
      <c r="DN118" s="1011"/>
      <c r="DO118" s="1011"/>
      <c r="DP118" s="1012"/>
      <c r="DQ118" s="1013" t="s">
        <v>429</v>
      </c>
      <c r="DR118" s="1011"/>
      <c r="DS118" s="1011"/>
      <c r="DT118" s="1011"/>
      <c r="DU118" s="1012"/>
      <c r="DV118" s="1014" t="s">
        <v>427</v>
      </c>
      <c r="DW118" s="1015"/>
      <c r="DX118" s="1015"/>
      <c r="DY118" s="1015"/>
      <c r="DZ118" s="1016"/>
    </row>
    <row r="119" spans="1:130" s="246" customFormat="1" ht="26.25" customHeight="1" x14ac:dyDescent="0.15">
      <c r="A119" s="1110" t="s">
        <v>425</v>
      </c>
      <c r="B119" s="996"/>
      <c r="C119" s="975" t="s">
        <v>426</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427</v>
      </c>
      <c r="AB119" s="944"/>
      <c r="AC119" s="944"/>
      <c r="AD119" s="944"/>
      <c r="AE119" s="945"/>
      <c r="AF119" s="946" t="s">
        <v>429</v>
      </c>
      <c r="AG119" s="944"/>
      <c r="AH119" s="944"/>
      <c r="AI119" s="944"/>
      <c r="AJ119" s="945"/>
      <c r="AK119" s="946" t="s">
        <v>427</v>
      </c>
      <c r="AL119" s="944"/>
      <c r="AM119" s="944"/>
      <c r="AN119" s="944"/>
      <c r="AO119" s="945"/>
      <c r="AP119" s="947" t="s">
        <v>429</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453</v>
      </c>
      <c r="BP119" s="1058"/>
      <c r="BQ119" s="1049">
        <v>22227128</v>
      </c>
      <c r="BR119" s="1050"/>
      <c r="BS119" s="1050"/>
      <c r="BT119" s="1050"/>
      <c r="BU119" s="1050"/>
      <c r="BV119" s="1050">
        <v>24067416</v>
      </c>
      <c r="BW119" s="1050"/>
      <c r="BX119" s="1050"/>
      <c r="BY119" s="1050"/>
      <c r="BZ119" s="1050"/>
      <c r="CA119" s="1050">
        <v>24100355</v>
      </c>
      <c r="CB119" s="1050"/>
      <c r="CC119" s="1050"/>
      <c r="CD119" s="1050"/>
      <c r="CE119" s="1050"/>
      <c r="CF119" s="1051"/>
      <c r="CG119" s="1052"/>
      <c r="CH119" s="1052"/>
      <c r="CI119" s="1052"/>
      <c r="CJ119" s="1053"/>
      <c r="CK119" s="999"/>
      <c r="CL119" s="1000"/>
      <c r="CM119" s="1054" t="s">
        <v>454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429</v>
      </c>
      <c r="DH119" s="1036"/>
      <c r="DI119" s="1036"/>
      <c r="DJ119" s="1036"/>
      <c r="DK119" s="1037"/>
      <c r="DL119" s="1035" t="s">
        <v>429</v>
      </c>
      <c r="DM119" s="1036"/>
      <c r="DN119" s="1036"/>
      <c r="DO119" s="1036"/>
      <c r="DP119" s="1037"/>
      <c r="DQ119" s="1035" t="s">
        <v>429</v>
      </c>
      <c r="DR119" s="1036"/>
      <c r="DS119" s="1036"/>
      <c r="DT119" s="1036"/>
      <c r="DU119" s="1037"/>
      <c r="DV119" s="1038" t="s">
        <v>429</v>
      </c>
      <c r="DW119" s="1039"/>
      <c r="DX119" s="1039"/>
      <c r="DY119" s="1039"/>
      <c r="DZ119" s="1040"/>
    </row>
    <row r="120" spans="1:130" s="246" customFormat="1" ht="26.25" customHeight="1" x14ac:dyDescent="0.15">
      <c r="A120" s="1111"/>
      <c r="B120" s="998"/>
      <c r="C120" s="968" t="s">
        <v>431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429</v>
      </c>
      <c r="AB120" s="1011"/>
      <c r="AC120" s="1011"/>
      <c r="AD120" s="1011"/>
      <c r="AE120" s="1012"/>
      <c r="AF120" s="1013" t="s">
        <v>404</v>
      </c>
      <c r="AG120" s="1011"/>
      <c r="AH120" s="1011"/>
      <c r="AI120" s="1011"/>
      <c r="AJ120" s="1012"/>
      <c r="AK120" s="1013" t="s">
        <v>429</v>
      </c>
      <c r="AL120" s="1011"/>
      <c r="AM120" s="1011"/>
      <c r="AN120" s="1011"/>
      <c r="AO120" s="1012"/>
      <c r="AP120" s="1014" t="s">
        <v>429</v>
      </c>
      <c r="AQ120" s="1015"/>
      <c r="AR120" s="1015"/>
      <c r="AS120" s="1015"/>
      <c r="AT120" s="1016"/>
      <c r="AU120" s="1041" t="s">
        <v>455</v>
      </c>
      <c r="AV120" s="1042"/>
      <c r="AW120" s="1042"/>
      <c r="AX120" s="1042"/>
      <c r="AY120" s="1043"/>
      <c r="AZ120" s="992" t="s">
        <v>456</v>
      </c>
      <c r="BA120" s="941"/>
      <c r="BB120" s="941"/>
      <c r="BC120" s="941"/>
      <c r="BD120" s="941"/>
      <c r="BE120" s="941"/>
      <c r="BF120" s="941"/>
      <c r="BG120" s="941"/>
      <c r="BH120" s="941"/>
      <c r="BI120" s="941"/>
      <c r="BJ120" s="941"/>
      <c r="BK120" s="941"/>
      <c r="BL120" s="941"/>
      <c r="BM120" s="941"/>
      <c r="BN120" s="941"/>
      <c r="BO120" s="941"/>
      <c r="BP120" s="942"/>
      <c r="BQ120" s="978">
        <v>3702127</v>
      </c>
      <c r="BR120" s="979"/>
      <c r="BS120" s="979"/>
      <c r="BT120" s="979"/>
      <c r="BU120" s="979"/>
      <c r="BV120" s="979">
        <v>3170228</v>
      </c>
      <c r="BW120" s="979"/>
      <c r="BX120" s="979"/>
      <c r="BY120" s="979"/>
      <c r="BZ120" s="979"/>
      <c r="CA120" s="979">
        <v>3335968</v>
      </c>
      <c r="CB120" s="979"/>
      <c r="CC120" s="979"/>
      <c r="CD120" s="979"/>
      <c r="CE120" s="979"/>
      <c r="CF120" s="993">
        <v>56.1</v>
      </c>
      <c r="CG120" s="994"/>
      <c r="CH120" s="994"/>
      <c r="CI120" s="994"/>
      <c r="CJ120" s="994"/>
      <c r="CK120" s="1059" t="s">
        <v>457</v>
      </c>
      <c r="CL120" s="1060"/>
      <c r="CM120" s="1060"/>
      <c r="CN120" s="1060"/>
      <c r="CO120" s="1061"/>
      <c r="CP120" s="1067" t="s">
        <v>458</v>
      </c>
      <c r="CQ120" s="1068"/>
      <c r="CR120" s="1068"/>
      <c r="CS120" s="1068"/>
      <c r="CT120" s="1068"/>
      <c r="CU120" s="1068"/>
      <c r="CV120" s="1068"/>
      <c r="CW120" s="1068"/>
      <c r="CX120" s="1068"/>
      <c r="CY120" s="1068"/>
      <c r="CZ120" s="1068"/>
      <c r="DA120" s="1068"/>
      <c r="DB120" s="1068"/>
      <c r="DC120" s="1068"/>
      <c r="DD120" s="1068"/>
      <c r="DE120" s="1068"/>
      <c r="DF120" s="1069"/>
      <c r="DG120" s="978" t="s">
        <v>404</v>
      </c>
      <c r="DH120" s="979"/>
      <c r="DI120" s="979"/>
      <c r="DJ120" s="979"/>
      <c r="DK120" s="979"/>
      <c r="DL120" s="979" t="s">
        <v>404</v>
      </c>
      <c r="DM120" s="979"/>
      <c r="DN120" s="979"/>
      <c r="DO120" s="979"/>
      <c r="DP120" s="979"/>
      <c r="DQ120" s="979">
        <v>8040753</v>
      </c>
      <c r="DR120" s="979"/>
      <c r="DS120" s="979"/>
      <c r="DT120" s="979"/>
      <c r="DU120" s="979"/>
      <c r="DV120" s="980">
        <v>135.1</v>
      </c>
      <c r="DW120" s="980"/>
      <c r="DX120" s="980"/>
      <c r="DY120" s="980"/>
      <c r="DZ120" s="981"/>
    </row>
    <row r="121" spans="1:130" s="246" customFormat="1" ht="26.25" customHeight="1" x14ac:dyDescent="0.15">
      <c r="A121" s="1111"/>
      <c r="B121" s="998"/>
      <c r="C121" s="1019" t="s">
        <v>459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429</v>
      </c>
      <c r="AB121" s="1011"/>
      <c r="AC121" s="1011"/>
      <c r="AD121" s="1011"/>
      <c r="AE121" s="1012"/>
      <c r="AF121" s="1013" t="s">
        <v>429</v>
      </c>
      <c r="AG121" s="1011"/>
      <c r="AH121" s="1011"/>
      <c r="AI121" s="1011"/>
      <c r="AJ121" s="1012"/>
      <c r="AK121" s="1013" t="s">
        <v>404</v>
      </c>
      <c r="AL121" s="1011"/>
      <c r="AM121" s="1011"/>
      <c r="AN121" s="1011"/>
      <c r="AO121" s="1012"/>
      <c r="AP121" s="1014" t="s">
        <v>429</v>
      </c>
      <c r="AQ121" s="1015"/>
      <c r="AR121" s="1015"/>
      <c r="AS121" s="1015"/>
      <c r="AT121" s="1016"/>
      <c r="AU121" s="1044"/>
      <c r="AV121" s="1045"/>
      <c r="AW121" s="1045"/>
      <c r="AX121" s="1045"/>
      <c r="AY121" s="1046"/>
      <c r="AZ121" s="1001" t="s">
        <v>460</v>
      </c>
      <c r="BA121" s="1002"/>
      <c r="BB121" s="1002"/>
      <c r="BC121" s="1002"/>
      <c r="BD121" s="1002"/>
      <c r="BE121" s="1002"/>
      <c r="BF121" s="1002"/>
      <c r="BG121" s="1002"/>
      <c r="BH121" s="1002"/>
      <c r="BI121" s="1002"/>
      <c r="BJ121" s="1002"/>
      <c r="BK121" s="1002"/>
      <c r="BL121" s="1002"/>
      <c r="BM121" s="1002"/>
      <c r="BN121" s="1002"/>
      <c r="BO121" s="1002"/>
      <c r="BP121" s="1003"/>
      <c r="BQ121" s="971">
        <v>2011085</v>
      </c>
      <c r="BR121" s="972"/>
      <c r="BS121" s="972"/>
      <c r="BT121" s="972"/>
      <c r="BU121" s="972"/>
      <c r="BV121" s="972">
        <v>2321001</v>
      </c>
      <c r="BW121" s="972"/>
      <c r="BX121" s="972"/>
      <c r="BY121" s="972"/>
      <c r="BZ121" s="972"/>
      <c r="CA121" s="972">
        <v>2130426</v>
      </c>
      <c r="CB121" s="972"/>
      <c r="CC121" s="972"/>
      <c r="CD121" s="972"/>
      <c r="CE121" s="972"/>
      <c r="CF121" s="966">
        <v>35.799999999999997</v>
      </c>
      <c r="CG121" s="967"/>
      <c r="CH121" s="967"/>
      <c r="CI121" s="967"/>
      <c r="CJ121" s="967"/>
      <c r="CK121" s="1062"/>
      <c r="CL121" s="1063"/>
      <c r="CM121" s="1063"/>
      <c r="CN121" s="1063"/>
      <c r="CO121" s="1064"/>
      <c r="CP121" s="1072" t="s">
        <v>461</v>
      </c>
      <c r="CQ121" s="1073"/>
      <c r="CR121" s="1073"/>
      <c r="CS121" s="1073"/>
      <c r="CT121" s="1073"/>
      <c r="CU121" s="1073"/>
      <c r="CV121" s="1073"/>
      <c r="CW121" s="1073"/>
      <c r="CX121" s="1073"/>
      <c r="CY121" s="1073"/>
      <c r="CZ121" s="1073"/>
      <c r="DA121" s="1073"/>
      <c r="DB121" s="1073"/>
      <c r="DC121" s="1073"/>
      <c r="DD121" s="1073"/>
      <c r="DE121" s="1073"/>
      <c r="DF121" s="1074"/>
      <c r="DG121" s="971" t="s">
        <v>429</v>
      </c>
      <c r="DH121" s="972"/>
      <c r="DI121" s="972"/>
      <c r="DJ121" s="972"/>
      <c r="DK121" s="972"/>
      <c r="DL121" s="972" t="s">
        <v>404</v>
      </c>
      <c r="DM121" s="972"/>
      <c r="DN121" s="972"/>
      <c r="DO121" s="972"/>
      <c r="DP121" s="972"/>
      <c r="DQ121" s="972" t="s">
        <v>404</v>
      </c>
      <c r="DR121" s="972"/>
      <c r="DS121" s="972"/>
      <c r="DT121" s="972"/>
      <c r="DU121" s="972"/>
      <c r="DV121" s="973" t="s">
        <v>429</v>
      </c>
      <c r="DW121" s="973"/>
      <c r="DX121" s="973"/>
      <c r="DY121" s="973"/>
      <c r="DZ121" s="974"/>
    </row>
    <row r="122" spans="1:130" s="246" customFormat="1" ht="26.25" customHeight="1" x14ac:dyDescent="0.15">
      <c r="A122" s="1111"/>
      <c r="B122" s="998"/>
      <c r="C122" s="968" t="s">
        <v>441</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404</v>
      </c>
      <c r="AB122" s="1011"/>
      <c r="AC122" s="1011"/>
      <c r="AD122" s="1011"/>
      <c r="AE122" s="1012"/>
      <c r="AF122" s="1013" t="s">
        <v>429</v>
      </c>
      <c r="AG122" s="1011"/>
      <c r="AH122" s="1011"/>
      <c r="AI122" s="1011"/>
      <c r="AJ122" s="1012"/>
      <c r="AK122" s="1013" t="s">
        <v>429</v>
      </c>
      <c r="AL122" s="1011"/>
      <c r="AM122" s="1011"/>
      <c r="AN122" s="1011"/>
      <c r="AO122" s="1012"/>
      <c r="AP122" s="1014" t="s">
        <v>404</v>
      </c>
      <c r="AQ122" s="1015"/>
      <c r="AR122" s="1015"/>
      <c r="AS122" s="1015"/>
      <c r="AT122" s="1016"/>
      <c r="AU122" s="1044"/>
      <c r="AV122" s="1045"/>
      <c r="AW122" s="1045"/>
      <c r="AX122" s="1045"/>
      <c r="AY122" s="1046"/>
      <c r="AZ122" s="1026" t="s">
        <v>462</v>
      </c>
      <c r="BA122" s="1017"/>
      <c r="BB122" s="1017"/>
      <c r="BC122" s="1017"/>
      <c r="BD122" s="1017"/>
      <c r="BE122" s="1017"/>
      <c r="BF122" s="1017"/>
      <c r="BG122" s="1017"/>
      <c r="BH122" s="1017"/>
      <c r="BI122" s="1017"/>
      <c r="BJ122" s="1017"/>
      <c r="BK122" s="1017"/>
      <c r="BL122" s="1017"/>
      <c r="BM122" s="1017"/>
      <c r="BN122" s="1017"/>
      <c r="BO122" s="1017"/>
      <c r="BP122" s="1018"/>
      <c r="BQ122" s="1049">
        <v>14335971</v>
      </c>
      <c r="BR122" s="1050"/>
      <c r="BS122" s="1050"/>
      <c r="BT122" s="1050"/>
      <c r="BU122" s="1050"/>
      <c r="BV122" s="1050">
        <v>14245183</v>
      </c>
      <c r="BW122" s="1050"/>
      <c r="BX122" s="1050"/>
      <c r="BY122" s="1050"/>
      <c r="BZ122" s="1050"/>
      <c r="CA122" s="1050">
        <v>14053129</v>
      </c>
      <c r="CB122" s="1050"/>
      <c r="CC122" s="1050"/>
      <c r="CD122" s="1050"/>
      <c r="CE122" s="1050"/>
      <c r="CF122" s="1070">
        <v>236.2</v>
      </c>
      <c r="CG122" s="1071"/>
      <c r="CH122" s="1071"/>
      <c r="CI122" s="1071"/>
      <c r="CJ122" s="1071"/>
      <c r="CK122" s="1062"/>
      <c r="CL122" s="1063"/>
      <c r="CM122" s="1063"/>
      <c r="CN122" s="1063"/>
      <c r="CO122" s="1064"/>
      <c r="CP122" s="1072" t="s">
        <v>463</v>
      </c>
      <c r="CQ122" s="1073"/>
      <c r="CR122" s="1073"/>
      <c r="CS122" s="1073"/>
      <c r="CT122" s="1073"/>
      <c r="CU122" s="1073"/>
      <c r="CV122" s="1073"/>
      <c r="CW122" s="1073"/>
      <c r="CX122" s="1073"/>
      <c r="CY122" s="1073"/>
      <c r="CZ122" s="1073"/>
      <c r="DA122" s="1073"/>
      <c r="DB122" s="1073"/>
      <c r="DC122" s="1073"/>
      <c r="DD122" s="1073"/>
      <c r="DE122" s="1073"/>
      <c r="DF122" s="1074"/>
      <c r="DG122" s="971" t="s">
        <v>404</v>
      </c>
      <c r="DH122" s="972"/>
      <c r="DI122" s="972"/>
      <c r="DJ122" s="972"/>
      <c r="DK122" s="972"/>
      <c r="DL122" s="972" t="s">
        <v>404</v>
      </c>
      <c r="DM122" s="972"/>
      <c r="DN122" s="972"/>
      <c r="DO122" s="972"/>
      <c r="DP122" s="972"/>
      <c r="DQ122" s="972" t="s">
        <v>404</v>
      </c>
      <c r="DR122" s="972"/>
      <c r="DS122" s="972"/>
      <c r="DT122" s="972"/>
      <c r="DU122" s="972"/>
      <c r="DV122" s="973" t="s">
        <v>404</v>
      </c>
      <c r="DW122" s="973"/>
      <c r="DX122" s="973"/>
      <c r="DY122" s="973"/>
      <c r="DZ122" s="974"/>
    </row>
    <row r="123" spans="1:130" s="246" customFormat="1" ht="26.25" customHeight="1" x14ac:dyDescent="0.15">
      <c r="A123" s="1111"/>
      <c r="B123" s="998"/>
      <c r="C123" s="968" t="s">
        <v>447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404</v>
      </c>
      <c r="AB123" s="1011"/>
      <c r="AC123" s="1011"/>
      <c r="AD123" s="1011"/>
      <c r="AE123" s="1012"/>
      <c r="AF123" s="1013" t="s">
        <v>404</v>
      </c>
      <c r="AG123" s="1011"/>
      <c r="AH123" s="1011"/>
      <c r="AI123" s="1011"/>
      <c r="AJ123" s="1012"/>
      <c r="AK123" s="1013" t="s">
        <v>429</v>
      </c>
      <c r="AL123" s="1011"/>
      <c r="AM123" s="1011"/>
      <c r="AN123" s="1011"/>
      <c r="AO123" s="1012"/>
      <c r="AP123" s="1014" t="s">
        <v>404</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464</v>
      </c>
      <c r="BP123" s="1058"/>
      <c r="BQ123" s="1117">
        <v>20049183</v>
      </c>
      <c r="BR123" s="1118"/>
      <c r="BS123" s="1118"/>
      <c r="BT123" s="1118"/>
      <c r="BU123" s="1118"/>
      <c r="BV123" s="1118">
        <v>19736412</v>
      </c>
      <c r="BW123" s="1118"/>
      <c r="BX123" s="1118"/>
      <c r="BY123" s="1118"/>
      <c r="BZ123" s="1118"/>
      <c r="CA123" s="1118">
        <v>19519523</v>
      </c>
      <c r="CB123" s="1118"/>
      <c r="CC123" s="1118"/>
      <c r="CD123" s="1118"/>
      <c r="CE123" s="1118"/>
      <c r="CF123" s="1051"/>
      <c r="CG123" s="1052"/>
      <c r="CH123" s="1052"/>
      <c r="CI123" s="1052"/>
      <c r="CJ123" s="1053"/>
      <c r="CK123" s="1062"/>
      <c r="CL123" s="1063"/>
      <c r="CM123" s="1063"/>
      <c r="CN123" s="1063"/>
      <c r="CO123" s="1064"/>
      <c r="CP123" s="1072" t="s">
        <v>396</v>
      </c>
      <c r="CQ123" s="1073"/>
      <c r="CR123" s="1073"/>
      <c r="CS123" s="1073"/>
      <c r="CT123" s="1073"/>
      <c r="CU123" s="1073"/>
      <c r="CV123" s="1073"/>
      <c r="CW123" s="1073"/>
      <c r="CX123" s="1073"/>
      <c r="CY123" s="1073"/>
      <c r="CZ123" s="1073"/>
      <c r="DA123" s="1073"/>
      <c r="DB123" s="1073"/>
      <c r="DC123" s="1073"/>
      <c r="DD123" s="1073"/>
      <c r="DE123" s="1073"/>
      <c r="DF123" s="1074"/>
      <c r="DG123" s="1010" t="s">
        <v>404</v>
      </c>
      <c r="DH123" s="1011"/>
      <c r="DI123" s="1011"/>
      <c r="DJ123" s="1011"/>
      <c r="DK123" s="1012"/>
      <c r="DL123" s="1013" t="s">
        <v>404</v>
      </c>
      <c r="DM123" s="1011"/>
      <c r="DN123" s="1011"/>
      <c r="DO123" s="1011"/>
      <c r="DP123" s="1012"/>
      <c r="DQ123" s="1013" t="s">
        <v>465</v>
      </c>
      <c r="DR123" s="1011"/>
      <c r="DS123" s="1011"/>
      <c r="DT123" s="1011"/>
      <c r="DU123" s="1012"/>
      <c r="DV123" s="1014" t="s">
        <v>466</v>
      </c>
      <c r="DW123" s="1015"/>
      <c r="DX123" s="1015"/>
      <c r="DY123" s="1015"/>
      <c r="DZ123" s="1016"/>
    </row>
    <row r="124" spans="1:130" s="246" customFormat="1" ht="26.25" customHeight="1" thickBot="1" x14ac:dyDescent="0.2">
      <c r="A124" s="1111"/>
      <c r="B124" s="998"/>
      <c r="C124" s="968" t="s">
        <v>450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404</v>
      </c>
      <c r="AB124" s="1011"/>
      <c r="AC124" s="1011"/>
      <c r="AD124" s="1011"/>
      <c r="AE124" s="1012"/>
      <c r="AF124" s="1013" t="s">
        <v>404</v>
      </c>
      <c r="AG124" s="1011"/>
      <c r="AH124" s="1011"/>
      <c r="AI124" s="1011"/>
      <c r="AJ124" s="1012"/>
      <c r="AK124" s="1013" t="s">
        <v>404</v>
      </c>
      <c r="AL124" s="1011"/>
      <c r="AM124" s="1011"/>
      <c r="AN124" s="1011"/>
      <c r="AO124" s="1012"/>
      <c r="AP124" s="1014" t="s">
        <v>466</v>
      </c>
      <c r="AQ124" s="1015"/>
      <c r="AR124" s="1015"/>
      <c r="AS124" s="1015"/>
      <c r="AT124" s="1016"/>
      <c r="AU124" s="1113" t="s">
        <v>467</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36.9</v>
      </c>
      <c r="BR124" s="1080"/>
      <c r="BS124" s="1080"/>
      <c r="BT124" s="1080"/>
      <c r="BU124" s="1080"/>
      <c r="BV124" s="1080">
        <v>73.3</v>
      </c>
      <c r="BW124" s="1080"/>
      <c r="BX124" s="1080"/>
      <c r="BY124" s="1080"/>
      <c r="BZ124" s="1080"/>
      <c r="CA124" s="1080">
        <v>76.900000000000006</v>
      </c>
      <c r="CB124" s="1080"/>
      <c r="CC124" s="1080"/>
      <c r="CD124" s="1080"/>
      <c r="CE124" s="1080"/>
      <c r="CF124" s="1081"/>
      <c r="CG124" s="1082"/>
      <c r="CH124" s="1082"/>
      <c r="CI124" s="1082"/>
      <c r="CJ124" s="1083"/>
      <c r="CK124" s="1065"/>
      <c r="CL124" s="1065"/>
      <c r="CM124" s="1065"/>
      <c r="CN124" s="1065"/>
      <c r="CO124" s="1066"/>
      <c r="CP124" s="1072" t="s">
        <v>468</v>
      </c>
      <c r="CQ124" s="1073"/>
      <c r="CR124" s="1073"/>
      <c r="CS124" s="1073"/>
      <c r="CT124" s="1073"/>
      <c r="CU124" s="1073"/>
      <c r="CV124" s="1073"/>
      <c r="CW124" s="1073"/>
      <c r="CX124" s="1073"/>
      <c r="CY124" s="1073"/>
      <c r="CZ124" s="1073"/>
      <c r="DA124" s="1073"/>
      <c r="DB124" s="1073"/>
      <c r="DC124" s="1073"/>
      <c r="DD124" s="1073"/>
      <c r="DE124" s="1073"/>
      <c r="DF124" s="1074"/>
      <c r="DG124" s="1057">
        <v>7305289</v>
      </c>
      <c r="DH124" s="1036"/>
      <c r="DI124" s="1036"/>
      <c r="DJ124" s="1036"/>
      <c r="DK124" s="1037"/>
      <c r="DL124" s="1035">
        <v>7907904</v>
      </c>
      <c r="DM124" s="1036"/>
      <c r="DN124" s="1036"/>
      <c r="DO124" s="1036"/>
      <c r="DP124" s="1037"/>
      <c r="DQ124" s="1035" t="s">
        <v>128</v>
      </c>
      <c r="DR124" s="1036"/>
      <c r="DS124" s="1036"/>
      <c r="DT124" s="1036"/>
      <c r="DU124" s="1037"/>
      <c r="DV124" s="1038" t="s">
        <v>128</v>
      </c>
      <c r="DW124" s="1039"/>
      <c r="DX124" s="1039"/>
      <c r="DY124" s="1039"/>
      <c r="DZ124" s="1040"/>
    </row>
    <row r="125" spans="1:130" s="246" customFormat="1" ht="26.25" customHeight="1" x14ac:dyDescent="0.15">
      <c r="A125" s="1111"/>
      <c r="B125" s="998"/>
      <c r="C125" s="968" t="s">
        <v>452</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465</v>
      </c>
      <c r="AB125" s="1011"/>
      <c r="AC125" s="1011"/>
      <c r="AD125" s="1011"/>
      <c r="AE125" s="1012"/>
      <c r="AF125" s="1013" t="s">
        <v>466</v>
      </c>
      <c r="AG125" s="1011"/>
      <c r="AH125" s="1011"/>
      <c r="AI125" s="1011"/>
      <c r="AJ125" s="1012"/>
      <c r="AK125" s="1013" t="s">
        <v>404</v>
      </c>
      <c r="AL125" s="1011"/>
      <c r="AM125" s="1011"/>
      <c r="AN125" s="1011"/>
      <c r="AO125" s="1012"/>
      <c r="AP125" s="1014" t="s">
        <v>128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469</v>
      </c>
      <c r="CL125" s="1060"/>
      <c r="CM125" s="1060"/>
      <c r="CN125" s="1060"/>
      <c r="CO125" s="1061"/>
      <c r="CP125" s="992" t="s">
        <v>470</v>
      </c>
      <c r="CQ125" s="941"/>
      <c r="CR125" s="941"/>
      <c r="CS125" s="941"/>
      <c r="CT125" s="941"/>
      <c r="CU125" s="941"/>
      <c r="CV125" s="941"/>
      <c r="CW125" s="941"/>
      <c r="CX125" s="941"/>
      <c r="CY125" s="941"/>
      <c r="CZ125" s="941"/>
      <c r="DA125" s="941"/>
      <c r="DB125" s="941"/>
      <c r="DC125" s="941"/>
      <c r="DD125" s="941"/>
      <c r="DE125" s="941"/>
      <c r="DF125" s="942"/>
      <c r="DG125" s="978" t="s">
        <v>404</v>
      </c>
      <c r="DH125" s="979"/>
      <c r="DI125" s="979"/>
      <c r="DJ125" s="979"/>
      <c r="DK125" s="979"/>
      <c r="DL125" s="979" t="s">
        <v>128</v>
      </c>
      <c r="DM125" s="979"/>
      <c r="DN125" s="979"/>
      <c r="DO125" s="979"/>
      <c r="DP125" s="979"/>
      <c r="DQ125" s="979" t="s">
        <v>466</v>
      </c>
      <c r="DR125" s="979"/>
      <c r="DS125" s="979"/>
      <c r="DT125" s="979"/>
      <c r="DU125" s="979"/>
      <c r="DV125" s="980" t="s">
        <v>128</v>
      </c>
      <c r="DW125" s="980"/>
      <c r="DX125" s="980"/>
      <c r="DY125" s="980"/>
      <c r="DZ125" s="981"/>
    </row>
    <row r="126" spans="1:130" s="246" customFormat="1" ht="26.25" customHeight="1" thickBot="1" x14ac:dyDescent="0.2">
      <c r="A126" s="1111"/>
      <c r="B126" s="998"/>
      <c r="C126" s="968" t="s">
        <v>454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128</v>
      </c>
      <c r="AB126" s="1011"/>
      <c r="AC126" s="1011"/>
      <c r="AD126" s="1011"/>
      <c r="AE126" s="1012"/>
      <c r="AF126" s="1013" t="s">
        <v>404</v>
      </c>
      <c r="AG126" s="1011"/>
      <c r="AH126" s="1011"/>
      <c r="AI126" s="1011"/>
      <c r="AJ126" s="1012"/>
      <c r="AK126" s="1013" t="s">
        <v>404</v>
      </c>
      <c r="AL126" s="1011"/>
      <c r="AM126" s="1011"/>
      <c r="AN126" s="1011"/>
      <c r="AO126" s="1012"/>
      <c r="AP126" s="1014" t="s">
        <v>404</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471</v>
      </c>
      <c r="CQ126" s="1002"/>
      <c r="CR126" s="1002"/>
      <c r="CS126" s="1002"/>
      <c r="CT126" s="1002"/>
      <c r="CU126" s="1002"/>
      <c r="CV126" s="1002"/>
      <c r="CW126" s="1002"/>
      <c r="CX126" s="1002"/>
      <c r="CY126" s="1002"/>
      <c r="CZ126" s="1002"/>
      <c r="DA126" s="1002"/>
      <c r="DB126" s="1002"/>
      <c r="DC126" s="1002"/>
      <c r="DD126" s="1002"/>
      <c r="DE126" s="1002"/>
      <c r="DF126" s="1003"/>
      <c r="DG126" s="971" t="s">
        <v>404</v>
      </c>
      <c r="DH126" s="972"/>
      <c r="DI126" s="972"/>
      <c r="DJ126" s="972"/>
      <c r="DK126" s="972"/>
      <c r="DL126" s="972" t="s">
        <v>466</v>
      </c>
      <c r="DM126" s="972"/>
      <c r="DN126" s="972"/>
      <c r="DO126" s="972"/>
      <c r="DP126" s="972"/>
      <c r="DQ126" s="972" t="s">
        <v>128</v>
      </c>
      <c r="DR126" s="972"/>
      <c r="DS126" s="972"/>
      <c r="DT126" s="972"/>
      <c r="DU126" s="972"/>
      <c r="DV126" s="973" t="s">
        <v>404</v>
      </c>
      <c r="DW126" s="973"/>
      <c r="DX126" s="973"/>
      <c r="DY126" s="973"/>
      <c r="DZ126" s="974"/>
    </row>
    <row r="127" spans="1:130" s="246" customFormat="1" ht="26.25" customHeight="1" x14ac:dyDescent="0.15">
      <c r="A127" s="1112"/>
      <c r="B127" s="1000"/>
      <c r="C127" s="1054" t="s">
        <v>472</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404</v>
      </c>
      <c r="AB127" s="1011"/>
      <c r="AC127" s="1011"/>
      <c r="AD127" s="1011"/>
      <c r="AE127" s="1012"/>
      <c r="AF127" s="1013" t="s">
        <v>404</v>
      </c>
      <c r="AG127" s="1011"/>
      <c r="AH127" s="1011"/>
      <c r="AI127" s="1011"/>
      <c r="AJ127" s="1012"/>
      <c r="AK127" s="1013" t="s">
        <v>404</v>
      </c>
      <c r="AL127" s="1011"/>
      <c r="AM127" s="1011"/>
      <c r="AN127" s="1011"/>
      <c r="AO127" s="1012"/>
      <c r="AP127" s="1014" t="s">
        <v>465</v>
      </c>
      <c r="AQ127" s="1015"/>
      <c r="AR127" s="1015"/>
      <c r="AS127" s="1015"/>
      <c r="AT127" s="1016"/>
      <c r="AU127" s="282"/>
      <c r="AV127" s="282"/>
      <c r="AW127" s="282"/>
      <c r="AX127" s="1084" t="s">
        <v>473</v>
      </c>
      <c r="AY127" s="1085"/>
      <c r="AZ127" s="1085"/>
      <c r="BA127" s="1085"/>
      <c r="BB127" s="1085"/>
      <c r="BC127" s="1085"/>
      <c r="BD127" s="1085"/>
      <c r="BE127" s="1086"/>
      <c r="BF127" s="1087" t="s">
        <v>474</v>
      </c>
      <c r="BG127" s="1085"/>
      <c r="BH127" s="1085"/>
      <c r="BI127" s="1085"/>
      <c r="BJ127" s="1085"/>
      <c r="BK127" s="1085"/>
      <c r="BL127" s="1086"/>
      <c r="BM127" s="1087" t="s">
        <v>475</v>
      </c>
      <c r="BN127" s="1085"/>
      <c r="BO127" s="1085"/>
      <c r="BP127" s="1085"/>
      <c r="BQ127" s="1085"/>
      <c r="BR127" s="1085"/>
      <c r="BS127" s="1086"/>
      <c r="BT127" s="1087" t="s">
        <v>476</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477</v>
      </c>
      <c r="CQ127" s="1002"/>
      <c r="CR127" s="1002"/>
      <c r="CS127" s="1002"/>
      <c r="CT127" s="1002"/>
      <c r="CU127" s="1002"/>
      <c r="CV127" s="1002"/>
      <c r="CW127" s="1002"/>
      <c r="CX127" s="1002"/>
      <c r="CY127" s="1002"/>
      <c r="CZ127" s="1002"/>
      <c r="DA127" s="1002"/>
      <c r="DB127" s="1002"/>
      <c r="DC127" s="1002"/>
      <c r="DD127" s="1002"/>
      <c r="DE127" s="1002"/>
      <c r="DF127" s="1003"/>
      <c r="DG127" s="971" t="s">
        <v>404</v>
      </c>
      <c r="DH127" s="972"/>
      <c r="DI127" s="972"/>
      <c r="DJ127" s="972"/>
      <c r="DK127" s="972"/>
      <c r="DL127" s="972" t="s">
        <v>466</v>
      </c>
      <c r="DM127" s="972"/>
      <c r="DN127" s="972"/>
      <c r="DO127" s="972"/>
      <c r="DP127" s="972"/>
      <c r="DQ127" s="972" t="s">
        <v>404</v>
      </c>
      <c r="DR127" s="972"/>
      <c r="DS127" s="972"/>
      <c r="DT127" s="972"/>
      <c r="DU127" s="972"/>
      <c r="DV127" s="973" t="s">
        <v>128</v>
      </c>
      <c r="DW127" s="973"/>
      <c r="DX127" s="973"/>
      <c r="DY127" s="973"/>
      <c r="DZ127" s="974"/>
    </row>
    <row r="128" spans="1:130" s="246" customFormat="1" ht="26.25" customHeight="1" thickBot="1" x14ac:dyDescent="0.2">
      <c r="A128" s="1095" t="s">
        <v>478</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479</v>
      </c>
      <c r="X128" s="1097"/>
      <c r="Y128" s="1097"/>
      <c r="Z128" s="1098"/>
      <c r="AA128" s="1099">
        <v>144820</v>
      </c>
      <c r="AB128" s="1100"/>
      <c r="AC128" s="1100"/>
      <c r="AD128" s="1100"/>
      <c r="AE128" s="1101"/>
      <c r="AF128" s="1102">
        <v>136457</v>
      </c>
      <c r="AG128" s="1100"/>
      <c r="AH128" s="1100"/>
      <c r="AI128" s="1100"/>
      <c r="AJ128" s="1101"/>
      <c r="AK128" s="1102">
        <v>131419</v>
      </c>
      <c r="AL128" s="1100"/>
      <c r="AM128" s="1100"/>
      <c r="AN128" s="1100"/>
      <c r="AO128" s="1101"/>
      <c r="AP128" s="1103"/>
      <c r="AQ128" s="1104"/>
      <c r="AR128" s="1104"/>
      <c r="AS128" s="1104"/>
      <c r="AT128" s="1105"/>
      <c r="AU128" s="282"/>
      <c r="AV128" s="282"/>
      <c r="AW128" s="282"/>
      <c r="AX128" s="940" t="s">
        <v>480</v>
      </c>
      <c r="AY128" s="941"/>
      <c r="AZ128" s="941"/>
      <c r="BA128" s="941"/>
      <c r="BB128" s="941"/>
      <c r="BC128" s="941"/>
      <c r="BD128" s="941"/>
      <c r="BE128" s="942"/>
      <c r="BF128" s="1106" t="s">
        <v>404</v>
      </c>
      <c r="BG128" s="1107"/>
      <c r="BH128" s="1107"/>
      <c r="BI128" s="1107"/>
      <c r="BJ128" s="1107"/>
      <c r="BK128" s="1107"/>
      <c r="BL128" s="1108"/>
      <c r="BM128" s="1106">
        <v>14.01</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481</v>
      </c>
      <c r="CQ128" s="1089"/>
      <c r="CR128" s="1089"/>
      <c r="CS128" s="1089"/>
      <c r="CT128" s="1089"/>
      <c r="CU128" s="1089"/>
      <c r="CV128" s="1089"/>
      <c r="CW128" s="1089"/>
      <c r="CX128" s="1089"/>
      <c r="CY128" s="1089"/>
      <c r="CZ128" s="1089"/>
      <c r="DA128" s="1089"/>
      <c r="DB128" s="1089"/>
      <c r="DC128" s="1089"/>
      <c r="DD128" s="1089"/>
      <c r="DE128" s="1089"/>
      <c r="DF128" s="1090"/>
      <c r="DG128" s="1091" t="s">
        <v>404</v>
      </c>
      <c r="DH128" s="1092"/>
      <c r="DI128" s="1092"/>
      <c r="DJ128" s="1092"/>
      <c r="DK128" s="1092"/>
      <c r="DL128" s="1092" t="s">
        <v>128</v>
      </c>
      <c r="DM128" s="1092"/>
      <c r="DN128" s="1092"/>
      <c r="DO128" s="1092"/>
      <c r="DP128" s="1092"/>
      <c r="DQ128" s="1092" t="s">
        <v>128</v>
      </c>
      <c r="DR128" s="1092"/>
      <c r="DS128" s="1092"/>
      <c r="DT128" s="1092"/>
      <c r="DU128" s="1092"/>
      <c r="DV128" s="1093" t="s">
        <v>128</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482</v>
      </c>
      <c r="X129" s="1126"/>
      <c r="Y129" s="1126"/>
      <c r="Z129" s="1127"/>
      <c r="AA129" s="1010">
        <v>7077241</v>
      </c>
      <c r="AB129" s="1011"/>
      <c r="AC129" s="1011"/>
      <c r="AD129" s="1011"/>
      <c r="AE129" s="1012"/>
      <c r="AF129" s="1013">
        <v>7081100</v>
      </c>
      <c r="AG129" s="1011"/>
      <c r="AH129" s="1011"/>
      <c r="AI129" s="1011"/>
      <c r="AJ129" s="1012"/>
      <c r="AK129" s="1013">
        <v>7111037</v>
      </c>
      <c r="AL129" s="1011"/>
      <c r="AM129" s="1011"/>
      <c r="AN129" s="1011"/>
      <c r="AO129" s="1012"/>
      <c r="AP129" s="1128"/>
      <c r="AQ129" s="1129"/>
      <c r="AR129" s="1129"/>
      <c r="AS129" s="1129"/>
      <c r="AT129" s="1130"/>
      <c r="AU129" s="284"/>
      <c r="AV129" s="284"/>
      <c r="AW129" s="284"/>
      <c r="AX129" s="1119" t="s">
        <v>483</v>
      </c>
      <c r="AY129" s="1002"/>
      <c r="AZ129" s="1002"/>
      <c r="BA129" s="1002"/>
      <c r="BB129" s="1002"/>
      <c r="BC129" s="1002"/>
      <c r="BD129" s="1002"/>
      <c r="BE129" s="1003"/>
      <c r="BF129" s="1120" t="s">
        <v>466</v>
      </c>
      <c r="BG129" s="1121"/>
      <c r="BH129" s="1121"/>
      <c r="BI129" s="1121"/>
      <c r="BJ129" s="1121"/>
      <c r="BK129" s="1121"/>
      <c r="BL129" s="1122"/>
      <c r="BM129" s="1120">
        <v>19.010000000000002</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484</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485</v>
      </c>
      <c r="X130" s="1126"/>
      <c r="Y130" s="1126"/>
      <c r="Z130" s="1127"/>
      <c r="AA130" s="1010">
        <v>1182752</v>
      </c>
      <c r="AB130" s="1011"/>
      <c r="AC130" s="1011"/>
      <c r="AD130" s="1011"/>
      <c r="AE130" s="1012"/>
      <c r="AF130" s="1013">
        <v>1176247</v>
      </c>
      <c r="AG130" s="1011"/>
      <c r="AH130" s="1011"/>
      <c r="AI130" s="1011"/>
      <c r="AJ130" s="1012"/>
      <c r="AK130" s="1013">
        <v>1161472</v>
      </c>
      <c r="AL130" s="1011"/>
      <c r="AM130" s="1011"/>
      <c r="AN130" s="1011"/>
      <c r="AO130" s="1012"/>
      <c r="AP130" s="1128"/>
      <c r="AQ130" s="1129"/>
      <c r="AR130" s="1129"/>
      <c r="AS130" s="1129"/>
      <c r="AT130" s="1130"/>
      <c r="AU130" s="284"/>
      <c r="AV130" s="284"/>
      <c r="AW130" s="284"/>
      <c r="AX130" s="1119" t="s">
        <v>486</v>
      </c>
      <c r="AY130" s="1002"/>
      <c r="AZ130" s="1002"/>
      <c r="BA130" s="1002"/>
      <c r="BB130" s="1002"/>
      <c r="BC130" s="1002"/>
      <c r="BD130" s="1002"/>
      <c r="BE130" s="1003"/>
      <c r="BF130" s="1156">
        <v>7.9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487</v>
      </c>
      <c r="X131" s="1164"/>
      <c r="Y131" s="1164"/>
      <c r="Z131" s="1165"/>
      <c r="AA131" s="1057">
        <v>5894489</v>
      </c>
      <c r="AB131" s="1036"/>
      <c r="AC131" s="1036"/>
      <c r="AD131" s="1036"/>
      <c r="AE131" s="1037"/>
      <c r="AF131" s="1035">
        <v>5904853</v>
      </c>
      <c r="AG131" s="1036"/>
      <c r="AH131" s="1036"/>
      <c r="AI131" s="1036"/>
      <c r="AJ131" s="1037"/>
      <c r="AK131" s="1035">
        <v>5949565</v>
      </c>
      <c r="AL131" s="1036"/>
      <c r="AM131" s="1036"/>
      <c r="AN131" s="1036"/>
      <c r="AO131" s="1037"/>
      <c r="AP131" s="1166"/>
      <c r="AQ131" s="1167"/>
      <c r="AR131" s="1167"/>
      <c r="AS131" s="1167"/>
      <c r="AT131" s="1168"/>
      <c r="AU131" s="284"/>
      <c r="AV131" s="284"/>
      <c r="AW131" s="284"/>
      <c r="AX131" s="1138" t="s">
        <v>488</v>
      </c>
      <c r="AY131" s="1089"/>
      <c r="AZ131" s="1089"/>
      <c r="BA131" s="1089"/>
      <c r="BB131" s="1089"/>
      <c r="BC131" s="1089"/>
      <c r="BD131" s="1089"/>
      <c r="BE131" s="1090"/>
      <c r="BF131" s="1139">
        <v>76.900000000000006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489</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490</v>
      </c>
      <c r="W132" s="1149"/>
      <c r="X132" s="1149"/>
      <c r="Y132" s="1149"/>
      <c r="Z132" s="1150"/>
      <c r="AA132" s="1151">
        <v>7.1431297950000001</v>
      </c>
      <c r="AB132" s="1152"/>
      <c r="AC132" s="1152"/>
      <c r="AD132" s="1152"/>
      <c r="AE132" s="1153"/>
      <c r="AF132" s="1154">
        <v>8.5883933100000007</v>
      </c>
      <c r="AG132" s="1152"/>
      <c r="AH132" s="1152"/>
      <c r="AI132" s="1152"/>
      <c r="AJ132" s="1153"/>
      <c r="AK132" s="1154">
        <v>8.2592760980000008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491</v>
      </c>
      <c r="W133" s="1132"/>
      <c r="X133" s="1132"/>
      <c r="Y133" s="1132"/>
      <c r="Z133" s="1133"/>
      <c r="AA133" s="1134">
        <v>6.3</v>
      </c>
      <c r="AB133" s="1135"/>
      <c r="AC133" s="1135"/>
      <c r="AD133" s="1135"/>
      <c r="AE133" s="1136"/>
      <c r="AF133" s="1134">
        <v>7.2</v>
      </c>
      <c r="AG133" s="1135"/>
      <c r="AH133" s="1135"/>
      <c r="AI133" s="1135"/>
      <c r="AJ133" s="1136"/>
      <c r="AK133" s="1134">
        <v>7.9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g5yf0tWOCt88+Ip/ybfcWhryHwODSDS8dJgC2vxCWxm5KSerlh5gHYHg2pS5/dCfyQ698TRSgl+JKCx8TkZqg==" saltValue="vIBktm3h9zTP7RTGgkj0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51"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CtAaE3wxUoDRbTn0U65SCs72PAajBincvnCuigZBQBOM0q9Cz9TOvQHQqVTFbOSaA9YZvBFvTmAhN53paDMvQ==" saltValue="PeeYU1KCiAi8EqxT3Y7SW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u32XenzabKj6BrV8a8qVSWPBvjNWAyM2cdDjHALaNhglBDQbqHzQbitlpikolWxjtJkncGFdOMdTaKaSvTMGw==" saltValue="D9sIhwLJrq0yuKLct1kX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500</v>
      </c>
      <c r="AL9" s="1175"/>
      <c r="AM9" s="1175"/>
      <c r="AN9" s="1176"/>
      <c r="AO9" s="312">
        <v>1869254</v>
      </c>
      <c r="AP9" s="312">
        <v>58474</v>
      </c>
      <c r="AQ9" s="313">
        <v>56489</v>
      </c>
      <c r="AR9" s="314">
        <v>3.5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501</v>
      </c>
      <c r="AL10" s="1175"/>
      <c r="AM10" s="1175"/>
      <c r="AN10" s="1176"/>
      <c r="AO10" s="315">
        <v>210574</v>
      </c>
      <c r="AP10" s="315">
        <v>6587</v>
      </c>
      <c r="AQ10" s="316">
        <v>5759</v>
      </c>
      <c r="AR10" s="317">
        <v>14.4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502</v>
      </c>
      <c r="AL11" s="1175"/>
      <c r="AM11" s="1175"/>
      <c r="AN11" s="1176"/>
      <c r="AO11" s="315">
        <v>396695</v>
      </c>
      <c r="AP11" s="315">
        <v>12410</v>
      </c>
      <c r="AQ11" s="316">
        <v>8418</v>
      </c>
      <c r="AR11" s="317">
        <v>47.4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503</v>
      </c>
      <c r="AL12" s="1175"/>
      <c r="AM12" s="1175"/>
      <c r="AN12" s="1176"/>
      <c r="AO12" s="315" t="s">
        <v>504</v>
      </c>
      <c r="AP12" s="315" t="s">
        <v>504</v>
      </c>
      <c r="AQ12" s="316">
        <v>199</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505</v>
      </c>
      <c r="AL13" s="1175"/>
      <c r="AM13" s="1175"/>
      <c r="AN13" s="1176"/>
      <c r="AO13" s="315" t="s">
        <v>504</v>
      </c>
      <c r="AP13" s="315" t="s">
        <v>504</v>
      </c>
      <c r="AQ13" s="316">
        <v>11</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506</v>
      </c>
      <c r="AL14" s="1175"/>
      <c r="AM14" s="1175"/>
      <c r="AN14" s="1176"/>
      <c r="AO14" s="315">
        <v>71244</v>
      </c>
      <c r="AP14" s="315">
        <v>2229</v>
      </c>
      <c r="AQ14" s="316">
        <v>2749</v>
      </c>
      <c r="AR14" s="317">
        <v>-18.899999999999999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507</v>
      </c>
      <c r="AL15" s="1175"/>
      <c r="AM15" s="1175"/>
      <c r="AN15" s="1176"/>
      <c r="AO15" s="315">
        <v>34432</v>
      </c>
      <c r="AP15" s="315">
        <v>1077</v>
      </c>
      <c r="AQ15" s="316">
        <v>1213</v>
      </c>
      <c r="AR15" s="317">
        <v>-11.2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508</v>
      </c>
      <c r="AL16" s="1178"/>
      <c r="AM16" s="1178"/>
      <c r="AN16" s="1179"/>
      <c r="AO16" s="315">
        <v>-199754</v>
      </c>
      <c r="AP16" s="315">
        <v>-6249</v>
      </c>
      <c r="AQ16" s="316">
        <v>-4842</v>
      </c>
      <c r="AR16" s="317">
        <v>29.1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2382445</v>
      </c>
      <c r="AP17" s="315">
        <v>74528</v>
      </c>
      <c r="AQ17" s="316">
        <v>69997</v>
      </c>
      <c r="AR17" s="317">
        <v>6.5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513</v>
      </c>
      <c r="AL21" s="1170"/>
      <c r="AM21" s="1170"/>
      <c r="AN21" s="1171"/>
      <c r="AO21" s="327">
        <v>7.29</v>
      </c>
      <c r="AP21" s="328">
        <v>6.51</v>
      </c>
      <c r="AQ21" s="329">
        <v>0.78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514</v>
      </c>
      <c r="AL22" s="1170"/>
      <c r="AM22" s="1170"/>
      <c r="AN22" s="1171"/>
      <c r="AO22" s="332">
        <v>95.4</v>
      </c>
      <c r="AP22" s="333">
        <v>97.2</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518</v>
      </c>
      <c r="AL32" s="1186"/>
      <c r="AM32" s="1186"/>
      <c r="AN32" s="1187"/>
      <c r="AO32" s="342">
        <v>1207097</v>
      </c>
      <c r="AP32" s="342">
        <v>37761</v>
      </c>
      <c r="AQ32" s="343">
        <v>31531</v>
      </c>
      <c r="AR32" s="344">
        <v>19.8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519</v>
      </c>
      <c r="AL33" s="1186"/>
      <c r="AM33" s="1186"/>
      <c r="AN33" s="1187"/>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520</v>
      </c>
      <c r="AL34" s="1186"/>
      <c r="AM34" s="1186"/>
      <c r="AN34" s="1187"/>
      <c r="AO34" s="342" t="s">
        <v>504</v>
      </c>
      <c r="AP34" s="342" t="s">
        <v>504</v>
      </c>
      <c r="AQ34" s="343" t="s">
        <v>504</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521</v>
      </c>
      <c r="AL35" s="1186"/>
      <c r="AM35" s="1186"/>
      <c r="AN35" s="1187"/>
      <c r="AO35" s="342">
        <v>438043</v>
      </c>
      <c r="AP35" s="342">
        <v>13703</v>
      </c>
      <c r="AQ35" s="343">
        <v>9647</v>
      </c>
      <c r="AR35" s="344">
        <v>42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522</v>
      </c>
      <c r="AL36" s="1186"/>
      <c r="AM36" s="1186"/>
      <c r="AN36" s="1187"/>
      <c r="AO36" s="342">
        <v>139142</v>
      </c>
      <c r="AP36" s="342">
        <v>4353</v>
      </c>
      <c r="AQ36" s="343">
        <v>2316</v>
      </c>
      <c r="AR36" s="344">
        <v>88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523</v>
      </c>
      <c r="AL37" s="1186"/>
      <c r="AM37" s="1186"/>
      <c r="AN37" s="1187"/>
      <c r="AO37" s="342" t="s">
        <v>504</v>
      </c>
      <c r="AP37" s="342" t="s">
        <v>504</v>
      </c>
      <c r="AQ37" s="343">
        <v>1006</v>
      </c>
      <c r="AR37" s="344" t="s">
        <v>504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524</v>
      </c>
      <c r="AL38" s="1189"/>
      <c r="AM38" s="1189"/>
      <c r="AN38" s="1190"/>
      <c r="AO38" s="345" t="s">
        <v>504</v>
      </c>
      <c r="AP38" s="345" t="s">
        <v>504</v>
      </c>
      <c r="AQ38" s="346">
        <v>1</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525</v>
      </c>
      <c r="AL39" s="1189"/>
      <c r="AM39" s="1189"/>
      <c r="AN39" s="1190"/>
      <c r="AO39" s="342">
        <v>-131419</v>
      </c>
      <c r="AP39" s="342">
        <v>-4111</v>
      </c>
      <c r="AQ39" s="343">
        <v>-3160</v>
      </c>
      <c r="AR39" s="344">
        <v>30.1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526</v>
      </c>
      <c r="AL40" s="1186"/>
      <c r="AM40" s="1186"/>
      <c r="AN40" s="1187"/>
      <c r="AO40" s="342">
        <v>-1161472</v>
      </c>
      <c r="AP40" s="342">
        <v>-36333</v>
      </c>
      <c r="AQ40" s="343">
        <v>-28415</v>
      </c>
      <c r="AR40" s="344">
        <v>27.9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491391</v>
      </c>
      <c r="AP41" s="342">
        <v>15372</v>
      </c>
      <c r="AQ41" s="343">
        <v>12925</v>
      </c>
      <c r="AR41" s="344">
        <v>18.899999999999999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495</v>
      </c>
      <c r="AN49" s="1182" t="s">
        <v>530</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1156297</v>
      </c>
      <c r="AN51" s="364">
        <v>35340</v>
      </c>
      <c r="AO51" s="365">
        <v>62.2</v>
      </c>
      <c r="AP51" s="366">
        <v>53292</v>
      </c>
      <c r="AQ51" s="367">
        <v>0</v>
      </c>
      <c r="AR51" s="368">
        <v>62.2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607088</v>
      </c>
      <c r="AN52" s="372">
        <v>18555</v>
      </c>
      <c r="AO52" s="373">
        <v>125.6</v>
      </c>
      <c r="AP52" s="374">
        <v>28900</v>
      </c>
      <c r="AQ52" s="375">
        <v>18.899999999999999</v>
      </c>
      <c r="AR52" s="376">
        <v>106.7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1683883</v>
      </c>
      <c r="AN53" s="364">
        <v>51774</v>
      </c>
      <c r="AO53" s="365">
        <v>46.5</v>
      </c>
      <c r="AP53" s="366">
        <v>49919</v>
      </c>
      <c r="AQ53" s="367">
        <v>-6.3</v>
      </c>
      <c r="AR53" s="368">
        <v>52.8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1244524</v>
      </c>
      <c r="AN54" s="372">
        <v>38265</v>
      </c>
      <c r="AO54" s="373">
        <v>106.2</v>
      </c>
      <c r="AP54" s="374">
        <v>26398</v>
      </c>
      <c r="AQ54" s="375">
        <v>-8.6999999999999993</v>
      </c>
      <c r="AR54" s="376">
        <v>114.9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1089462</v>
      </c>
      <c r="AN55" s="364">
        <v>33698</v>
      </c>
      <c r="AO55" s="365">
        <v>-34.9</v>
      </c>
      <c r="AP55" s="366">
        <v>47738</v>
      </c>
      <c r="AQ55" s="367">
        <v>-4.4000000000000004</v>
      </c>
      <c r="AR55" s="368">
        <v>-30.5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766640</v>
      </c>
      <c r="AN56" s="372">
        <v>23713</v>
      </c>
      <c r="AO56" s="373">
        <v>-38</v>
      </c>
      <c r="AP56" s="374">
        <v>24937</v>
      </c>
      <c r="AQ56" s="375">
        <v>-5.5</v>
      </c>
      <c r="AR56" s="376">
        <v>-32.5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2547999</v>
      </c>
      <c r="AN57" s="364">
        <v>79241</v>
      </c>
      <c r="AO57" s="365">
        <v>135.19999999999999</v>
      </c>
      <c r="AP57" s="366">
        <v>52191</v>
      </c>
      <c r="AQ57" s="367">
        <v>9.3000000000000007</v>
      </c>
      <c r="AR57" s="368">
        <v>125.9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1470290</v>
      </c>
      <c r="AN58" s="372">
        <v>45725</v>
      </c>
      <c r="AO58" s="373">
        <v>92.8</v>
      </c>
      <c r="AP58" s="374">
        <v>24843</v>
      </c>
      <c r="AQ58" s="375">
        <v>-0.4</v>
      </c>
      <c r="AR58" s="376">
        <v>93.2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1196590</v>
      </c>
      <c r="AN59" s="364">
        <v>37432</v>
      </c>
      <c r="AO59" s="365">
        <v>-52.8</v>
      </c>
      <c r="AP59" s="366">
        <v>47387</v>
      </c>
      <c r="AQ59" s="367">
        <v>-9.1999999999999993</v>
      </c>
      <c r="AR59" s="368">
        <v>-43.6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854172</v>
      </c>
      <c r="AN60" s="372">
        <v>26720</v>
      </c>
      <c r="AO60" s="373">
        <v>-41.6</v>
      </c>
      <c r="AP60" s="374">
        <v>24928</v>
      </c>
      <c r="AQ60" s="375">
        <v>0.3</v>
      </c>
      <c r="AR60" s="376">
        <v>-41.9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1534846</v>
      </c>
      <c r="AN61" s="379">
        <v>47497</v>
      </c>
      <c r="AO61" s="380">
        <v>31.2</v>
      </c>
      <c r="AP61" s="381">
        <v>50105</v>
      </c>
      <c r="AQ61" s="382">
        <v>-2.1</v>
      </c>
      <c r="AR61" s="368">
        <v>33.299999999999997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988543</v>
      </c>
      <c r="AN62" s="372">
        <v>30596</v>
      </c>
      <c r="AO62" s="373">
        <v>49</v>
      </c>
      <c r="AP62" s="374">
        <v>26001</v>
      </c>
      <c r="AQ62" s="375">
        <v>0.9</v>
      </c>
      <c r="AR62" s="376">
        <v>48.1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Wcp47p/8yPpRPv/lsdYxFi0rZg9cU06X7NlUVkrKqeNKPvo6RNa3JY8duMLEW2kWWG3mOY4jksPZCYRd23lpQ==" saltValue="n3B2fuBUg1jv3hUh4Hrc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Jz53c3+WrpRD4EwnxsOl2CgjmnQJYibEJxjQ+ufB7lfB2oVfe26IFdv8plAz6YOg9NCegZU06HYqplRlSwUFg==" saltValue="S2xQEwX/Koje9P5gXYZR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ACvc2NgzsKB7NODawhlzZhBnXsd4SDm6vplekmBTWP47XTnfnVwv2e66Mv69v/gnedDLGzx6NSbbwRVYsFUxA==" saltValue="QktnAnQvbuaK1rM5ibG4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94" t="s">
        <v>3</v>
      </c>
      <c r="D47" s="1194"/>
      <c r="E47" s="1195"/>
      <c r="F47" s="11">
        <v>31.23</v>
      </c>
      <c r="G47" s="12">
        <v>34.880000000000003</v>
      </c>
      <c r="H47" s="12">
        <v>35.03</v>
      </c>
      <c r="I47" s="12">
        <v>29.45</v>
      </c>
      <c r="J47" s="13">
        <v>27</v>
      </c>
    </row>
    <row r="48" spans="2:10" ht="57.75" customHeight="1" x14ac:dyDescent="0.15">
      <c r="B48" s="14"/>
      <c r="C48" s="1196" t="s">
        <v>4</v>
      </c>
      <c r="D48" s="1196"/>
      <c r="E48" s="1197"/>
      <c r="F48" s="15">
        <v>12.62</v>
      </c>
      <c r="G48" s="16">
        <v>11.08</v>
      </c>
      <c r="H48" s="16">
        <v>6.38</v>
      </c>
      <c r="I48" s="16">
        <v>4.87</v>
      </c>
      <c r="J48" s="17">
        <v>9.08</v>
      </c>
    </row>
    <row r="49" spans="2:10" ht="57.75" customHeight="1" thickBot="1" x14ac:dyDescent="0.2">
      <c r="B49" s="18"/>
      <c r="C49" s="1198" t="s">
        <v>5</v>
      </c>
      <c r="D49" s="1198"/>
      <c r="E49" s="1199"/>
      <c r="F49" s="19">
        <v>4.3499999999999996</v>
      </c>
      <c r="G49" s="20">
        <v>3</v>
      </c>
      <c r="H49" s="20" t="s">
        <v>551</v>
      </c>
      <c r="I49" s="20" t="s">
        <v>552</v>
      </c>
      <c r="J49" s="21">
        <v>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IxGcIVz9eUuiLG7+hEQvxrwbl51/Pkj32kNnZdWEFE4SDn6WZBKBRg/BxaHqxXokPuQvOsGBBuF74ICa3geg==" saltValue="kTyfR2H5SCIB9ZpAbAY5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2020-03-03T11:40:24Z</cp:lastPrinted>
  <dcterms:created xsi:type="dcterms:W3CDTF">2020-02-10T04:59:37Z</dcterms:created>
  <dcterms:modified xsi:type="dcterms:W3CDTF">2020-09-03T06:00:46Z</dcterms:modified>
  <cp:category/>
</cp:coreProperties>
</file>