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LG-0134.TOWN-TAWARAMOTO\Desktop\引継資料\(川崎)経営比較分析表\R2\200115経営比較分析表の提出について（２月３日（月）〆）\"/>
    </mc:Choice>
  </mc:AlternateContent>
  <xr:revisionPtr revIDLastSave="0" documentId="13_ncr:1_{C277BE1B-45DC-40C5-A06C-26AE391188B2}" xr6:coauthVersionLast="36" xr6:coauthVersionMax="36" xr10:uidLastSave="{00000000-0000-0000-0000-000000000000}"/>
  <workbookProtection workbookAlgorithmName="SHA-512" workbookHashValue="0EyoHR0OjPGfNmwfKZhwd98Liy16ShhHDkUkjM979J+gN7PD4WZTX+24kVooaY+6krLrJwOXHMcILaHgWEQDMw==" workbookSaltValue="Rk3Iyw5l7HJihaXJDi/5q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W10" i="4"/>
  <c r="P10" i="4"/>
  <c r="I10" i="4"/>
  <c r="AT8" i="4"/>
  <c r="W8" i="4"/>
  <c r="B6" i="4"/>
</calcChain>
</file>

<file path=xl/sharedStrings.xml><?xml version="1.0" encoding="utf-8"?>
<sst xmlns="http://schemas.openxmlformats.org/spreadsheetml/2006/main" count="299" uniqueCount="116">
  <si>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</si>
  <si>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</si>
  <si>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</si>
  <si>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</si>
  <si>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</si>
  <si>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</si>
  <si>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</si>
  <si>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</si>
  <si>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</si>
  <si>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</si>
  <si>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</si>
  <si>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</si>
  <si>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</si>
  <si>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</si>
  <si>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</si>
  <si>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</si>
  <si>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</si>
  <si>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</si>
  <si>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</si>
  <si>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</si>
  <si>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</si>
  <si>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</si>
  <si>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</si>
  <si>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</si>
  <si>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</si>
  <si>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</si>
  <si>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</si>
  <si>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</si>
  <si>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</si>
  <si>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</si>
  <si>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</si>
  <si>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</si>
  <si>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</si>
  <si>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</si>
  <si>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</si>
  <si>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</si>
  <si>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</si>
  <si>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</si>
  <si>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</si>
  <si>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</si>
  <si>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</si>
  <si>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</si>
  <si>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</si>
  <si>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</si>
  <si>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</si>
  <si>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</si>
  <si>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</si>
  <si>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</si>
  <si>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</si>
  <si>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</si>
  <si>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</si>
  <si>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</si>
  <si>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</si>
  <si>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</si>
  <si>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</si>
  <si>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</si>
  <si>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</si>
  <si>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</si>
  <si>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</si>
  <si>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</si>
  <si>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</si>
  <si>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</si>
  <si>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</si>
  <si>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</si>
  <si>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</si>
  <si>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</si>
  <si>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</si>
  <si>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</si>
  <si>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</si>
  <si>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</si>
  <si>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</si>
  <si>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</si>
  <si>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</si>
  <si>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</si>
  <si>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</si>
  <si>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</si>
  <si>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</si>
  <si>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</si>
  <si>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</si>
  <si>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</si>
  <si>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</si>
  <si>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</si>
  <si>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</si>
  <si>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</si>
  <si>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</si>
  <si>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</si>
  <si>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</si>
  <si>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</si>
  <si>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</si>
  <si>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</si>
  <si>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</si>
  <si>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</si>
  <si>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</si>
  <si>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</si>
  <si>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</si>
  <si>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</si>
  <si>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田原本町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</si>
  <si>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</si>
  <si>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</si>
  <si>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</si>
  <si>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</si>
  <si>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</si>
  <si>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</si>
  <si>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</si>
  <si>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</si>
  <si>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</si>
  <si>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</si>
  <si>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</si>
  <si>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</si>
  <si>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</si>
  <si>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</si>
  <si>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</si>
  <si>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</si>
  <si>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25年度の料金改定を実施したこと及び企業誘致により若干の収益の改善はあったが、企業債償還が相当な負担となっており、汚水処理費用も使用料で賄えていない状況であり、今後も企業債償還が増加する見通しである。
　平成30年度から公営企業会計に移行し、経営状況の明確化を図り、収支ギャップの解消に向けた取組や料金設定の必要性を中長期的に検討する。また、戸別訪問・広報活動による下水道未接続の解消に向けた取組を継続的に実施し、水洗化率の向上に努め、一般会計繰入金への依存を少しでも改善する必要がある。</t>
    <rPh sb="1" eb="3">
      <t>ヘイセイ</t>
    </rPh>
    <rPh sb="5" eb="7">
      <t>ネンド</t>
    </rPh>
    <rPh sb="8" eb="10">
      <t>リョウキン</t>
    </rPh>
    <rPh sb="10" eb="12">
      <t>カイテイ</t>
    </rPh>
    <rPh sb="13" eb="15">
      <t>ジッシ</t>
    </rPh>
    <rPh sb="19" eb="20">
      <t>オヨ</t>
    </rPh>
    <rPh sb="21" eb="23">
      <t>キギョウ</t>
    </rPh>
    <rPh sb="23" eb="25">
      <t>ユウチ</t>
    </rPh>
    <rPh sb="28" eb="30">
      <t>ジャッカン</t>
    </rPh>
    <rPh sb="31" eb="33">
      <t>シュウエキ</t>
    </rPh>
    <rPh sb="34" eb="36">
      <t>カイゼン</t>
    </rPh>
    <rPh sb="42" eb="44">
      <t>キギョウ</t>
    </rPh>
    <rPh sb="44" eb="45">
      <t>サイ</t>
    </rPh>
    <rPh sb="45" eb="47">
      <t>ショウカン</t>
    </rPh>
    <rPh sb="48" eb="50">
      <t>ソウトウ</t>
    </rPh>
    <rPh sb="51" eb="53">
      <t>フタン</t>
    </rPh>
    <rPh sb="60" eb="62">
      <t>オスイ</t>
    </rPh>
    <rPh sb="62" eb="64">
      <t>ショリ</t>
    </rPh>
    <rPh sb="64" eb="66">
      <t>ヒヨウ</t>
    </rPh>
    <rPh sb="67" eb="70">
      <t>シヨウリョウ</t>
    </rPh>
    <rPh sb="71" eb="72">
      <t>マカナ</t>
    </rPh>
    <rPh sb="77" eb="79">
      <t>ジョウキョウ</t>
    </rPh>
    <rPh sb="83" eb="85">
      <t>コンゴ</t>
    </rPh>
    <rPh sb="86" eb="88">
      <t>キギョウ</t>
    </rPh>
    <rPh sb="88" eb="89">
      <t>サイ</t>
    </rPh>
    <rPh sb="89" eb="91">
      <t>ショウカン</t>
    </rPh>
    <rPh sb="92" eb="94">
      <t>ゾウカ</t>
    </rPh>
    <rPh sb="96" eb="98">
      <t>ミトオ</t>
    </rPh>
    <rPh sb="105" eb="107">
      <t>ヘイセイ</t>
    </rPh>
    <rPh sb="109" eb="111">
      <t>ネンド</t>
    </rPh>
    <rPh sb="113" eb="115">
      <t>コウエイ</t>
    </rPh>
    <rPh sb="115" eb="117">
      <t>キギョウ</t>
    </rPh>
    <rPh sb="117" eb="119">
      <t>カイケイ</t>
    </rPh>
    <rPh sb="120" eb="122">
      <t>イコウ</t>
    </rPh>
    <rPh sb="124" eb="126">
      <t>ケイエイ</t>
    </rPh>
    <rPh sb="126" eb="128">
      <t>ジョウキョウ</t>
    </rPh>
    <rPh sb="129" eb="132">
      <t>メイカクカ</t>
    </rPh>
    <rPh sb="133" eb="134">
      <t>ハカ</t>
    </rPh>
    <rPh sb="136" eb="138">
      <t>シュウシ</t>
    </rPh>
    <rPh sb="143" eb="145">
      <t>カイショウ</t>
    </rPh>
    <rPh sb="146" eb="147">
      <t>ム</t>
    </rPh>
    <rPh sb="149" eb="150">
      <t>ト</t>
    </rPh>
    <rPh sb="150" eb="151">
      <t>ク</t>
    </rPh>
    <rPh sb="152" eb="154">
      <t>リョウキン</t>
    </rPh>
    <rPh sb="154" eb="156">
      <t>セッテイ</t>
    </rPh>
    <rPh sb="157" eb="160">
      <t>ヒツヨウセイ</t>
    </rPh>
    <rPh sb="161" eb="165">
      <t>チュウチョウキテキ</t>
    </rPh>
    <rPh sb="166" eb="168">
      <t>ケントウ</t>
    </rPh>
    <rPh sb="174" eb="176">
      <t>コベツ</t>
    </rPh>
    <rPh sb="176" eb="178">
      <t>ホウモン</t>
    </rPh>
    <rPh sb="179" eb="181">
      <t>コウホウ</t>
    </rPh>
    <rPh sb="181" eb="183">
      <t>カツドウ</t>
    </rPh>
    <rPh sb="186" eb="189">
      <t>ゲスイドウ</t>
    </rPh>
    <rPh sb="189" eb="192">
      <t>ミセツゾク</t>
    </rPh>
    <rPh sb="193" eb="195">
      <t>カイショウ</t>
    </rPh>
    <rPh sb="196" eb="197">
      <t>ム</t>
    </rPh>
    <rPh sb="199" eb="201">
      <t>トリクミ</t>
    </rPh>
    <rPh sb="202" eb="205">
      <t>ケイゾクテキ</t>
    </rPh>
    <rPh sb="206" eb="208">
      <t>ジッシ</t>
    </rPh>
    <rPh sb="210" eb="213">
      <t>スイセンカ</t>
    </rPh>
    <rPh sb="213" eb="214">
      <t>リツ</t>
    </rPh>
    <rPh sb="215" eb="217">
      <t>コウジョウ</t>
    </rPh>
    <rPh sb="218" eb="219">
      <t>ツト</t>
    </rPh>
    <rPh sb="221" eb="223">
      <t>イッパン</t>
    </rPh>
    <rPh sb="223" eb="225">
      <t>カイケイ</t>
    </rPh>
    <rPh sb="225" eb="227">
      <t>クリイレ</t>
    </rPh>
    <rPh sb="227" eb="228">
      <t>キン</t>
    </rPh>
    <rPh sb="230" eb="232">
      <t>イゾン</t>
    </rPh>
    <rPh sb="233" eb="234">
      <t>スコ</t>
    </rPh>
    <rPh sb="237" eb="239">
      <t>カイゼン</t>
    </rPh>
    <rPh sb="241" eb="243">
      <t>ヒツヨウ</t>
    </rPh>
    <phoneticPr fontId="4"/>
  </si>
  <si>
    <t>　田原本町下水道事業は、平成30年度より地方公営企業法を一部適用したことにより、各項目の数値についても平成30年度からとなっている。
　経常収支比率については100％を上回っているが、一方で経費回収率は低く使用料収入だけでは汚水処理費を賄えていない状況である。今後は、人口減少が緩やかに進むと予想され、使用料収入についても減少することが見込まれる。また、企業債償還額はピークを迎えておらず、今後も相当な負担となることが予想され、一般会計からの繰入金に依存した経営状況となっている。
　経営の健全化を図るため、経費削減、企業債の縮減に努めるとともに、適正な使用料の検討に取り組む必要がある。</t>
    <phoneticPr fontId="4"/>
  </si>
  <si>
    <t>　下水道整備は昭和50年から開始し、令和元年度末時点で管渠の総整備延長は約194㎞に達した。そのうち鉄筋コンクリート管は約31㎞であり、全体の約16％を占めている。
　老朽化の状況を把握するため、平成24年度に下水道管路施設の長寿命化対策計画を策定。平成25年度から平成27年度の3ヶ年で、調査・診断により対策の必要なボリュームの把握。平成28年度に策定したストックマネジメント計画に基づき計画的・効率的な管理を行っていく。また、徐々に老朽化が進んでいる管渠については計画的な維持管理を実施していく。</t>
    <rPh sb="1" eb="4">
      <t>ゲスイドウ</t>
    </rPh>
    <rPh sb="4" eb="6">
      <t>セイビ</t>
    </rPh>
    <rPh sb="7" eb="9">
      <t>ショウワ</t>
    </rPh>
    <rPh sb="11" eb="12">
      <t>ネン</t>
    </rPh>
    <rPh sb="14" eb="16">
      <t>カイシ</t>
    </rPh>
    <rPh sb="21" eb="23">
      <t>ネンド</t>
    </rPh>
    <rPh sb="23" eb="24">
      <t>マツ</t>
    </rPh>
    <rPh sb="24" eb="26">
      <t>ジテン</t>
    </rPh>
    <rPh sb="27" eb="29">
      <t>カンキョ</t>
    </rPh>
    <rPh sb="30" eb="31">
      <t>ソウ</t>
    </rPh>
    <rPh sb="31" eb="33">
      <t>セイビ</t>
    </rPh>
    <rPh sb="33" eb="35">
      <t>エンチョウ</t>
    </rPh>
    <rPh sb="36" eb="37">
      <t>ヤク</t>
    </rPh>
    <rPh sb="42" eb="43">
      <t>タッ</t>
    </rPh>
    <rPh sb="50" eb="52">
      <t>テッキン</t>
    </rPh>
    <rPh sb="58" eb="59">
      <t>カン</t>
    </rPh>
    <rPh sb="60" eb="61">
      <t>ヤク</t>
    </rPh>
    <rPh sb="68" eb="70">
      <t>ゼンタイ</t>
    </rPh>
    <rPh sb="71" eb="72">
      <t>ヤク</t>
    </rPh>
    <rPh sb="76" eb="77">
      <t>シ</t>
    </rPh>
    <rPh sb="84" eb="87">
      <t>ロウキュウカ</t>
    </rPh>
    <rPh sb="88" eb="90">
      <t>ジョウキョウ</t>
    </rPh>
    <rPh sb="91" eb="93">
      <t>ハアク</t>
    </rPh>
    <rPh sb="98" eb="100">
      <t>ヘイセイ</t>
    </rPh>
    <rPh sb="102" eb="104">
      <t>ネンド</t>
    </rPh>
    <rPh sb="105" eb="108">
      <t>ゲスイドウ</t>
    </rPh>
    <rPh sb="108" eb="109">
      <t>カン</t>
    </rPh>
    <rPh sb="109" eb="110">
      <t>ロ</t>
    </rPh>
    <rPh sb="110" eb="112">
      <t>シセツ</t>
    </rPh>
    <rPh sb="113" eb="117">
      <t>チョウジュミョウカ</t>
    </rPh>
    <rPh sb="117" eb="119">
      <t>タイサク</t>
    </rPh>
    <rPh sb="119" eb="121">
      <t>ケイカク</t>
    </rPh>
    <rPh sb="122" eb="124">
      <t>サクテイ</t>
    </rPh>
    <rPh sb="125" eb="127">
      <t>ヘイセイ</t>
    </rPh>
    <rPh sb="129" eb="131">
      <t>ネンド</t>
    </rPh>
    <rPh sb="133" eb="135">
      <t>ヘイセイ</t>
    </rPh>
    <rPh sb="137" eb="139">
      <t>ネンド</t>
    </rPh>
    <rPh sb="142" eb="143">
      <t>ネン</t>
    </rPh>
    <rPh sb="145" eb="147">
      <t>チョウサ</t>
    </rPh>
    <rPh sb="148" eb="150">
      <t>シンダン</t>
    </rPh>
    <rPh sb="153" eb="155">
      <t>タイサク</t>
    </rPh>
    <rPh sb="156" eb="158">
      <t>ヒツヨウ</t>
    </rPh>
    <rPh sb="165" eb="167">
      <t>ハアク</t>
    </rPh>
    <rPh sb="168" eb="170">
      <t>ヘイセイ</t>
    </rPh>
    <rPh sb="172" eb="174">
      <t>ネンド</t>
    </rPh>
    <rPh sb="175" eb="177">
      <t>サクテイ</t>
    </rPh>
    <rPh sb="189" eb="191">
      <t>ケイカク</t>
    </rPh>
    <rPh sb="192" eb="193">
      <t>モト</t>
    </rPh>
    <rPh sb="195" eb="198">
      <t>ケイカクテキ</t>
    </rPh>
    <rPh sb="199" eb="202">
      <t>コウリツテキ</t>
    </rPh>
    <rPh sb="203" eb="205">
      <t>カンリ</t>
    </rPh>
    <rPh sb="206" eb="207">
      <t>オコナ</t>
    </rPh>
    <rPh sb="215" eb="217">
      <t>ジョジョ</t>
    </rPh>
    <rPh sb="218" eb="221">
      <t>ロウキュウカ</t>
    </rPh>
    <rPh sb="222" eb="22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</si>
</sst>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D70-4CA3-AB00-6A9AAA7046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0.28999999999999998</c:v>
                </c:pt>
                <c:pt idx="4">
                  <c:v>0.13</c:v>
                </c:pt>
              </c:numCache>
            </c:numRef>
          </c:val>
          <c:smooth val="0"/>
          <c:extLst>
            <c:ext xmlns:c16="http://schemas.microsoft.com/office/drawing/2014/chart" uri="{C3380CC4-5D6E-409C-BE32-E72D297353CC}">
              <c16:uniqueId val="{00000001-1D70-4CA3-AB00-6A9AAA7046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43-44C8-84DB-5E462D5028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55.46</c:v>
                </c:pt>
                <c:pt idx="4">
                  <c:v>55.73</c:v>
                </c:pt>
              </c:numCache>
            </c:numRef>
          </c:val>
          <c:smooth val="0"/>
          <c:extLst>
            <c:ext xmlns:c16="http://schemas.microsoft.com/office/drawing/2014/chart" uri="{C3380CC4-5D6E-409C-BE32-E72D297353CC}">
              <c16:uniqueId val="{00000001-8B43-44C8-84DB-5E462D5028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98.89</c:v>
                </c:pt>
                <c:pt idx="4">
                  <c:v>98.87</c:v>
                </c:pt>
              </c:numCache>
            </c:numRef>
          </c:val>
          <c:extLst>
            <c:ext xmlns:c16="http://schemas.microsoft.com/office/drawing/2014/chart" uri="{C3380CC4-5D6E-409C-BE32-E72D297353CC}">
              <c16:uniqueId val="{00000000-3167-4558-B80D-B6F1888894C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92.45</c:v>
                </c:pt>
                <c:pt idx="4">
                  <c:v>92.45</c:v>
                </c:pt>
              </c:numCache>
            </c:numRef>
          </c:val>
          <c:smooth val="0"/>
          <c:extLst>
            <c:ext xmlns:c16="http://schemas.microsoft.com/office/drawing/2014/chart" uri="{C3380CC4-5D6E-409C-BE32-E72D297353CC}">
              <c16:uniqueId val="{00000001-3167-4558-B80D-B6F1888894C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107.23</c:v>
                </c:pt>
                <c:pt idx="4">
                  <c:v>103.61</c:v>
                </c:pt>
              </c:numCache>
            </c:numRef>
          </c:val>
          <c:extLst>
            <c:ext xmlns:c16="http://schemas.microsoft.com/office/drawing/2014/chart" uri="{C3380CC4-5D6E-409C-BE32-E72D297353CC}">
              <c16:uniqueId val="{00000000-9383-4383-A031-64B25F166ED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102.79</c:v>
                </c:pt>
                <c:pt idx="4">
                  <c:v>101.51</c:v>
                </c:pt>
              </c:numCache>
            </c:numRef>
          </c:val>
          <c:smooth val="0"/>
          <c:extLst>
            <c:ext xmlns:c16="http://schemas.microsoft.com/office/drawing/2014/chart" uri="{C3380CC4-5D6E-409C-BE32-E72D297353CC}">
              <c16:uniqueId val="{00000001-9383-4383-A031-64B25F166ED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37.549999999999997</c:v>
                </c:pt>
                <c:pt idx="4">
                  <c:v>39.229999999999997</c:v>
                </c:pt>
              </c:numCache>
            </c:numRef>
          </c:val>
          <c:extLst>
            <c:ext xmlns:c16="http://schemas.microsoft.com/office/drawing/2014/chart" uri="{C3380CC4-5D6E-409C-BE32-E72D297353CC}">
              <c16:uniqueId val="{00000000-F8AD-4FA0-ABCC-632352A331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22.06</c:v>
                </c:pt>
                <c:pt idx="4">
                  <c:v>16.37</c:v>
                </c:pt>
              </c:numCache>
            </c:numRef>
          </c:val>
          <c:smooth val="0"/>
          <c:extLst>
            <c:ext xmlns:c16="http://schemas.microsoft.com/office/drawing/2014/chart" uri="{C3380CC4-5D6E-409C-BE32-E72D297353CC}">
              <c16:uniqueId val="{00000001-F8AD-4FA0-ABCC-632352A331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B86-47C0-A309-E9D9575273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0.83</c:v>
                </c:pt>
                <c:pt idx="4">
                  <c:v>0.98</c:v>
                </c:pt>
              </c:numCache>
            </c:numRef>
          </c:val>
          <c:smooth val="0"/>
          <c:extLst>
            <c:ext xmlns:c16="http://schemas.microsoft.com/office/drawing/2014/chart" uri="{C3380CC4-5D6E-409C-BE32-E72D297353CC}">
              <c16:uniqueId val="{00000001-7B86-47C0-A309-E9D9575273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1CC-48C5-AA71-81CF911D6E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49</c:v>
                </c:pt>
                <c:pt idx="4">
                  <c:v>37.86</c:v>
                </c:pt>
              </c:numCache>
            </c:numRef>
          </c:val>
          <c:smooth val="0"/>
          <c:extLst>
            <c:ext xmlns:c16="http://schemas.microsoft.com/office/drawing/2014/chart" uri="{C3380CC4-5D6E-409C-BE32-E72D297353CC}">
              <c16:uniqueId val="{00000001-31CC-48C5-AA71-81CF911D6E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21.21</c:v>
                </c:pt>
                <c:pt idx="4">
                  <c:v>8.6999999999999993</c:v>
                </c:pt>
              </c:numCache>
            </c:numRef>
          </c:val>
          <c:extLst>
            <c:ext xmlns:c16="http://schemas.microsoft.com/office/drawing/2014/chart" uri="{C3380CC4-5D6E-409C-BE32-E72D297353CC}">
              <c16:uniqueId val="{00000000-D891-474E-8270-F07201174EC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61.36</c:v>
                </c:pt>
                <c:pt idx="4">
                  <c:v>60.16</c:v>
                </c:pt>
              </c:numCache>
            </c:numRef>
          </c:val>
          <c:smooth val="0"/>
          <c:extLst>
            <c:ext xmlns:c16="http://schemas.microsoft.com/office/drawing/2014/chart" uri="{C3380CC4-5D6E-409C-BE32-E72D297353CC}">
              <c16:uniqueId val="{00000001-D891-474E-8270-F07201174EC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1347.28</c:v>
                </c:pt>
                <c:pt idx="4">
                  <c:v>1285.47</c:v>
                </c:pt>
              </c:numCache>
            </c:numRef>
          </c:val>
          <c:extLst>
            <c:ext xmlns:c16="http://schemas.microsoft.com/office/drawing/2014/chart" uri="{C3380CC4-5D6E-409C-BE32-E72D297353CC}">
              <c16:uniqueId val="{00000000-7A9E-4994-81ED-466768ABF0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978.87</c:v>
                </c:pt>
                <c:pt idx="4">
                  <c:v>917.44</c:v>
                </c:pt>
              </c:numCache>
            </c:numRef>
          </c:val>
          <c:smooth val="0"/>
          <c:extLst>
            <c:ext xmlns:c16="http://schemas.microsoft.com/office/drawing/2014/chart" uri="{C3380CC4-5D6E-409C-BE32-E72D297353CC}">
              <c16:uniqueId val="{00000001-7A9E-4994-81ED-466768ABF0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87.76</c:v>
                </c:pt>
                <c:pt idx="4">
                  <c:v>87.79</c:v>
                </c:pt>
              </c:numCache>
            </c:numRef>
          </c:val>
          <c:extLst>
            <c:ext xmlns:c16="http://schemas.microsoft.com/office/drawing/2014/chart" uri="{C3380CC4-5D6E-409C-BE32-E72D297353CC}">
              <c16:uniqueId val="{00000000-C465-41ED-BD78-2CBCE45F380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85.9</c:v>
                </c:pt>
                <c:pt idx="4">
                  <c:v>85.34</c:v>
                </c:pt>
              </c:numCache>
            </c:numRef>
          </c:val>
          <c:smooth val="0"/>
          <c:extLst>
            <c:ext xmlns:c16="http://schemas.microsoft.com/office/drawing/2014/chart" uri="{C3380CC4-5D6E-409C-BE32-E72D297353CC}">
              <c16:uniqueId val="{00000001-C465-41ED-BD78-2CBCE45F380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9393-4D40-AF39-1888A06998E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148.41999999999999</c:v>
                </c:pt>
                <c:pt idx="4">
                  <c:v>149.27000000000001</c:v>
                </c:pt>
              </c:numCache>
            </c:numRef>
          </c:val>
          <c:smooth val="0"/>
          <c:extLst>
            <c:ext xmlns:c16="http://schemas.microsoft.com/office/drawing/2014/chart" uri="{C3380CC4-5D6E-409C-BE32-E72D297353CC}">
              <c16:uniqueId val="{00000001-9393-4D40-AF39-1888A06998E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42"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奈良県　田原本町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Cb1</v>
      </c>
      <c r="X8" s="49"/>
      <c r="Y8" s="49"/>
      <c r="Z8" s="49"/>
      <c r="AA8" s="49"/>
      <c r="AB8" s="49"/>
      <c r="AC8" s="49"/>
      <c r="AD8" s="50" t="str">
        <f>データ!$M$6</f>
        <v>非設置</v>
      </c>
      <c r="AE8" s="50"/>
      <c r="AF8" s="50"/>
      <c r="AG8" s="50"/>
      <c r="AH8" s="50"/>
      <c r="AI8" s="50"/>
      <c r="AJ8" s="50"/>
      <c r="AK8" s="3"/>
      <c r="AL8" s="51">
        <f>データ!S6</f>
        <v>31890</v>
      </c>
      <c r="AM8" s="51"/>
      <c r="AN8" s="51"/>
      <c r="AO8" s="51"/>
      <c r="AP8" s="51"/>
      <c r="AQ8" s="51"/>
      <c r="AR8" s="51"/>
      <c r="AS8" s="51"/>
      <c r="AT8" s="46">
        <f>データ!T6</f>
        <v>21.09</v>
      </c>
      <c r="AU8" s="46"/>
      <c r="AV8" s="46"/>
      <c r="AW8" s="46"/>
      <c r="AX8" s="46"/>
      <c r="AY8" s="46"/>
      <c r="AZ8" s="46"/>
      <c r="BA8" s="46"/>
      <c r="BB8" s="46">
        <f>データ!U6</f>
        <v>1512.09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51.07</v>
      </c>
      <c r="J10" s="46"/>
      <c r="K10" s="46"/>
      <c r="L10" s="46"/>
      <c r="M10" s="46"/>
      <c r="N10" s="46"/>
      <c r="O10" s="46"/>
      <c r="P10" s="46">
        <f>データ!P6</f>
        <v>79.78</v>
      </c>
      <c r="Q10" s="46"/>
      <c r="R10" s="46"/>
      <c r="S10" s="46"/>
      <c r="T10" s="46"/>
      <c r="U10" s="46"/>
      <c r="V10" s="46"/>
      <c r="W10" s="46">
        <f>データ!Q6</f>
        <v>84</v>
      </c>
      <c r="X10" s="46"/>
      <c r="Y10" s="46"/>
      <c r="Z10" s="46"/>
      <c r="AA10" s="46"/>
      <c r="AB10" s="46"/>
      <c r="AC10" s="46"/>
      <c r="AD10" s="51">
        <f>データ!R6</f>
        <v>2690</v>
      </c>
      <c r="AE10" s="51"/>
      <c r="AF10" s="51"/>
      <c r="AG10" s="51"/>
      <c r="AH10" s="51"/>
      <c r="AI10" s="51"/>
      <c r="AJ10" s="51"/>
      <c r="AK10" s="2"/>
      <c r="AL10" s="51">
        <f>データ!V6</f>
        <v>25393</v>
      </c>
      <c r="AM10" s="51"/>
      <c r="AN10" s="51"/>
      <c r="AO10" s="51"/>
      <c r="AP10" s="51"/>
      <c r="AQ10" s="51"/>
      <c r="AR10" s="51"/>
      <c r="AS10" s="51"/>
      <c r="AT10" s="46">
        <f>データ!W6</f>
        <v>4.6500000000000004</v>
      </c>
      <c r="AU10" s="46"/>
      <c r="AV10" s="46"/>
      <c r="AW10" s="46"/>
      <c r="AX10" s="46"/>
      <c r="AY10" s="46"/>
      <c r="AZ10" s="46"/>
      <c r="BA10" s="46"/>
      <c r="BB10" s="46">
        <f>データ!X6</f>
        <v>5460.86</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114</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113</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afQw7W6v0xGPQp4woOSciDT05yGP3oyrUI0Bvd2eBK/BnRt7RMbFs+EGIEtnJeSwP/YIydJ0y4FwV+vYq4R7oA==" saltValue="kbd9h99j0pA17Z6w+ykyW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293636</v>
      </c>
      <c r="D6" s="33">
        <f t="shared" si="3"/>
        <v>46</v>
      </c>
      <c r="E6" s="33">
        <f t="shared" si="3"/>
        <v>17</v>
      </c>
      <c r="F6" s="33">
        <f t="shared" si="3"/>
        <v>1</v>
      </c>
      <c r="G6" s="33">
        <f t="shared" si="3"/>
        <v>0</v>
      </c>
      <c r="H6" s="33" t="str">
        <f t="shared" si="3"/>
        <v>奈良県　田原本町</v>
      </c>
      <c r="I6" s="33" t="str">
        <f t="shared" si="3"/>
        <v>法適用</v>
      </c>
      <c r="J6" s="33" t="str">
        <f t="shared" si="3"/>
        <v>下水道事業</v>
      </c>
      <c r="K6" s="33" t="str">
        <f t="shared" si="3"/>
        <v>公共下水道</v>
      </c>
      <c r="L6" s="33" t="str">
        <f t="shared" si="3"/>
        <v>Cb1</v>
      </c>
      <c r="M6" s="33" t="str">
        <f t="shared" si="3"/>
        <v>非設置</v>
      </c>
      <c r="N6" s="34" t="str">
        <f t="shared" si="3"/>
        <v>-</v>
      </c>
      <c r="O6" s="34">
        <f t="shared" si="3"/>
        <v>51.07</v>
      </c>
      <c r="P6" s="34">
        <f t="shared" si="3"/>
        <v>79.78</v>
      </c>
      <c r="Q6" s="34">
        <f t="shared" si="3"/>
        <v>84</v>
      </c>
      <c r="R6" s="34">
        <f t="shared" si="3"/>
        <v>2690</v>
      </c>
      <c r="S6" s="34">
        <f t="shared" si="3"/>
        <v>31890</v>
      </c>
      <c r="T6" s="34">
        <f t="shared" si="3"/>
        <v>21.09</v>
      </c>
      <c r="U6" s="34">
        <f t="shared" si="3"/>
        <v>1512.09</v>
      </c>
      <c r="V6" s="34">
        <f t="shared" si="3"/>
        <v>25393</v>
      </c>
      <c r="W6" s="34">
        <f t="shared" si="3"/>
        <v>4.6500000000000004</v>
      </c>
      <c r="X6" s="34">
        <f t="shared" si="3"/>
        <v>5460.86</v>
      </c>
      <c r="Y6" s="35" t="str">
        <f>IF(Y7="",NA(),Y7)</f>
        <v>-</v>
      </c>
      <c r="Z6" s="35" t="str">
        <f t="shared" ref="Z6:AH6" si="4">IF(Z7="",NA(),Z7)</f>
        <v>-</v>
      </c>
      <c r="AA6" s="35" t="str">
        <f t="shared" si="4"/>
        <v>-</v>
      </c>
      <c r="AB6" s="35">
        <f t="shared" si="4"/>
        <v>107.23</v>
      </c>
      <c r="AC6" s="35">
        <f t="shared" si="4"/>
        <v>103.61</v>
      </c>
      <c r="AD6" s="35" t="str">
        <f t="shared" si="4"/>
        <v>-</v>
      </c>
      <c r="AE6" s="35" t="str">
        <f t="shared" si="4"/>
        <v>-</v>
      </c>
      <c r="AF6" s="35" t="str">
        <f t="shared" si="4"/>
        <v>-</v>
      </c>
      <c r="AG6" s="35">
        <f t="shared" si="4"/>
        <v>102.79</v>
      </c>
      <c r="AH6" s="35">
        <f t="shared" si="4"/>
        <v>101.51</v>
      </c>
      <c r="AI6" s="34" t="str">
        <f>IF(AI7="","",IF(AI7="-","【-】","【"&amp;SUBSTITUTE(TEXT(AI7,"#,##0.00"),"-","△")&amp;"】"))</f>
        <v>【108.07】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49</v>
      </c>
      <c r="AS6" s="35">
        <f t="shared" si="5"/>
        <v>37.86</v>
      </c>
      <c r="AT6" s="34" t="str">
        <f>IF(AT7="","",IF(AT7="-","【-】","【"&amp;SUBSTITUTE(TEXT(AT7,"#,##0.00"),"-","△")&amp;"】"))</f>
        <v>【3.09】</v>
      </c>
      <c r="AU6" s="35" t="str">
        <f>IF(AU7="",NA(),AU7)</f>
        <v>-</v>
      </c>
      <c r="AV6" s="35" t="str">
        <f t="shared" ref="AV6:BD6" si="6">IF(AV7="",NA(),AV7)</f>
        <v>-</v>
      </c>
      <c r="AW6" s="35" t="str">
        <f t="shared" si="6"/>
        <v>-</v>
      </c>
      <c r="AX6" s="35">
        <f t="shared" si="6"/>
        <v>21.21</v>
      </c>
      <c r="AY6" s="35">
        <f t="shared" si="6"/>
        <v>8.6999999999999993</v>
      </c>
      <c r="AZ6" s="35" t="str">
        <f t="shared" si="6"/>
        <v>-</v>
      </c>
      <c r="BA6" s="35" t="str">
        <f t="shared" si="6"/>
        <v>-</v>
      </c>
      <c r="BB6" s="35" t="str">
        <f t="shared" si="6"/>
        <v>-</v>
      </c>
      <c r="BC6" s="35">
        <f t="shared" si="6"/>
        <v>61.36</v>
      </c>
      <c r="BD6" s="35">
        <f t="shared" si="6"/>
        <v>60.16</v>
      </c>
      <c r="BE6" s="34" t="str">
        <f>IF(BE7="","",IF(BE7="-","【-】","【"&amp;SUBSTITUTE(TEXT(BE7,"#,##0.00"),"-","△")&amp;"】"))</f>
        <v>【69.54】</v>
      </c>
      <c r="BF6" s="35" t="str">
        <f>IF(BF7="",NA(),BF7)</f>
        <v>-</v>
      </c>
      <c r="BG6" s="35" t="str">
        <f t="shared" ref="BG6:BO6" si="7">IF(BG7="",NA(),BG7)</f>
        <v>-</v>
      </c>
      <c r="BH6" s="35" t="str">
        <f t="shared" si="7"/>
        <v>-</v>
      </c>
      <c r="BI6" s="35">
        <f t="shared" si="7"/>
        <v>1347.28</v>
      </c>
      <c r="BJ6" s="35">
        <f t="shared" si="7"/>
        <v>1285.47</v>
      </c>
      <c r="BK6" s="35" t="str">
        <f t="shared" si="7"/>
        <v>-</v>
      </c>
      <c r="BL6" s="35" t="str">
        <f t="shared" si="7"/>
        <v>-</v>
      </c>
      <c r="BM6" s="35" t="str">
        <f t="shared" si="7"/>
        <v>-</v>
      </c>
      <c r="BN6" s="35">
        <f t="shared" si="7"/>
        <v>978.87</v>
      </c>
      <c r="BO6" s="35">
        <f t="shared" si="7"/>
        <v>917.44</v>
      </c>
      <c r="BP6" s="34" t="str">
        <f>IF(BP7="","",IF(BP7="-","【-】","【"&amp;SUBSTITUTE(TEXT(BP7,"#,##0.00"),"-","△")&amp;"】"))</f>
        <v>【682.51】</v>
      </c>
      <c r="BQ6" s="35" t="str">
        <f>IF(BQ7="",NA(),BQ7)</f>
        <v>-</v>
      </c>
      <c r="BR6" s="35" t="str">
        <f t="shared" ref="BR6:BZ6" si="8">IF(BR7="",NA(),BR7)</f>
        <v>-</v>
      </c>
      <c r="BS6" s="35" t="str">
        <f t="shared" si="8"/>
        <v>-</v>
      </c>
      <c r="BT6" s="35">
        <f t="shared" si="8"/>
        <v>87.76</v>
      </c>
      <c r="BU6" s="35">
        <f t="shared" si="8"/>
        <v>87.79</v>
      </c>
      <c r="BV6" s="35" t="str">
        <f t="shared" si="8"/>
        <v>-</v>
      </c>
      <c r="BW6" s="35" t="str">
        <f t="shared" si="8"/>
        <v>-</v>
      </c>
      <c r="BX6" s="35" t="str">
        <f t="shared" si="8"/>
        <v>-</v>
      </c>
      <c r="BY6" s="35">
        <f t="shared" si="8"/>
        <v>85.9</v>
      </c>
      <c r="BZ6" s="35">
        <f t="shared" si="8"/>
        <v>85.34</v>
      </c>
      <c r="CA6" s="34" t="str">
        <f>IF(CA7="","",IF(CA7="-","【-】","【"&amp;SUBSTITUTE(TEXT(CA7,"#,##0.00"),"-","△")&amp;"】"))</f>
        <v>【100.34】</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148.41999999999999</v>
      </c>
      <c r="CK6" s="35">
        <f t="shared" si="9"/>
        <v>149.27000000000001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55.46</v>
      </c>
      <c r="CV6" s="35">
        <f t="shared" si="10"/>
        <v>55.73</v>
      </c>
      <c r="CW6" s="34" t="str">
        <f>IF(CW7="","",IF(CW7="-","【-】","【"&amp;SUBSTITUTE(TEXT(CW7,"#,##0.00"),"-","△")&amp;"】"))</f>
        <v>【59.64】</v>
      </c>
      <c r="CX6" s="35" t="str">
        <f>IF(CX7="",NA(),CX7)</f>
        <v>-</v>
      </c>
      <c r="CY6" s="35" t="str">
        <f t="shared" ref="CY6:DG6" si="11">IF(CY7="",NA(),CY7)</f>
        <v>-</v>
      </c>
      <c r="CZ6" s="35" t="str">
        <f t="shared" si="11"/>
        <v>-</v>
      </c>
      <c r="DA6" s="35">
        <f t="shared" si="11"/>
        <v>98.89</v>
      </c>
      <c r="DB6" s="35">
        <f t="shared" si="11"/>
        <v>98.87</v>
      </c>
      <c r="DC6" s="35" t="str">
        <f t="shared" si="11"/>
        <v>-</v>
      </c>
      <c r="DD6" s="35" t="str">
        <f t="shared" si="11"/>
        <v>-</v>
      </c>
      <c r="DE6" s="35" t="str">
        <f t="shared" si="11"/>
        <v>-</v>
      </c>
      <c r="DF6" s="35">
        <f t="shared" si="11"/>
        <v>92.45</v>
      </c>
      <c r="DG6" s="35">
        <f t="shared" si="11"/>
        <v>92.45</v>
      </c>
      <c r="DH6" s="34" t="str">
        <f>IF(DH7="","",IF(DH7="-","【-】","【"&amp;SUBSTITUTE(TEXT(DH7,"#,##0.00"),"-","△")&amp;"】"))</f>
        <v>【95.35】</v>
      </c>
      <c r="DI6" s="35" t="str">
        <f>IF(DI7="",NA(),DI7)</f>
        <v>-</v>
      </c>
      <c r="DJ6" s="35" t="str">
        <f t="shared" ref="DJ6:DR6" si="12">IF(DJ7="",NA(),DJ7)</f>
        <v>-</v>
      </c>
      <c r="DK6" s="35" t="str">
        <f t="shared" si="12"/>
        <v>-</v>
      </c>
      <c r="DL6" s="35">
        <f t="shared" si="12"/>
        <v>37.549999999999997</v>
      </c>
      <c r="DM6" s="35">
        <f t="shared" si="12"/>
        <v>39.229999999999997</v>
      </c>
      <c r="DN6" s="35" t="str">
        <f t="shared" si="12"/>
        <v>-</v>
      </c>
      <c r="DO6" s="35" t="str">
        <f t="shared" si="12"/>
        <v>-</v>
      </c>
      <c r="DP6" s="35" t="str">
        <f t="shared" si="12"/>
        <v>-</v>
      </c>
      <c r="DQ6" s="35">
        <f t="shared" si="12"/>
        <v>22.06</v>
      </c>
      <c r="DR6" s="35">
        <f t="shared" si="12"/>
        <v>16.37</v>
      </c>
      <c r="DS6" s="34" t="str">
        <f>IF(DS7="","",IF(DS7="-","【-】","【"&amp;SUBSTITUTE(TEXT(DS7,"#,##0.00"),"-","△")&amp;"】"))</f>
        <v>【38.57】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0.83</v>
      </c>
      <c r="EC6" s="35">
        <f t="shared" si="13"/>
        <v>0.98</v>
      </c>
      <c r="ED6" s="34" t="str">
        <f>IF(ED7="","",IF(ED7="-","【-】","【"&amp;SUBSTITUTE(TEXT(ED7,"#,##0.00"),"-","△")&amp;"】"))</f>
        <v>【5.90】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0.28999999999999998</v>
      </c>
      <c r="EN6" s="35">
        <f t="shared" si="14"/>
        <v>0.13</v>
      </c>
      <c r="EO6" s="34" t="str">
        <f>IF(EO7="","",IF(EO7="-","【-】","【"&amp;SUBSTITUTE(TEXT(EO7,"#,##0.00"),"-","△")&amp;"】"))</f>
        <v>【0.22】</v>
      </c>
    </row>
    <row r="7" spans="1:148" s="36" customFormat="1" x14ac:dyDescent="0.15">
      <c r="A7" s="28"/>
      <c r="B7" s="37">
        <v>2019</v>
      </c>
      <c r="C7" s="37">
        <v>293636</v>
      </c>
      <c r="D7" s="37">
        <v>46</v>
      </c>
      <c r="E7" s="37">
        <v>17</v>
      </c>
      <c r="F7" s="37">
        <v>1</v>
      </c>
      <c r="G7" s="37">
        <v>0</v>
      </c>
      <c r="H7" s="37" t="s">
        <v>96</v>
      </c>
      <c r="I7" s="37" t="s">
        <v>97</v>
      </c>
      <c r="J7" s="37" t="s">
        <v>98</v>
      </c>
      <c r="K7" s="37" t="s">
        <v>99</v>
      </c>
      <c r="L7" s="37" t="s">
        <v>100</v>
      </c>
      <c r="M7" s="37" t="s">
        <v>101</v>
      </c>
      <c r="N7" s="38" t="s">
        <v>102</v>
      </c>
      <c r="O7" s="38">
        <v>51.07</v>
      </c>
      <c r="P7" s="38">
        <v>79.78</v>
      </c>
      <c r="Q7" s="38">
        <v>84</v>
      </c>
      <c r="R7" s="38">
        <v>2690</v>
      </c>
      <c r="S7" s="38">
        <v>31890</v>
      </c>
      <c r="T7" s="38">
        <v>21.09</v>
      </c>
      <c r="U7" s="38">
        <v>1512.09</v>
      </c>
      <c r="V7" s="38">
        <v>25393</v>
      </c>
      <c r="W7" s="38">
        <v>4.6500000000000004</v>
      </c>
      <c r="X7" s="38">
        <v>5460.86</v>
      </c>
      <c r="Y7" s="38" t="s">
        <v>102</v>
      </c>
      <c r="Z7" s="38" t="s">
        <v>102</v>
      </c>
      <c r="AA7" s="38" t="s">
        <v>102</v>
      </c>
      <c r="AB7" s="38">
        <v>107.23</v>
      </c>
      <c r="AC7" s="38">
        <v>103.61</v>
      </c>
      <c r="AD7" s="38" t="s">
        <v>102</v>
      </c>
      <c r="AE7" s="38" t="s">
        <v>102</v>
      </c>
      <c r="AF7" s="38" t="s">
        <v>102</v>
      </c>
      <c r="AG7" s="38">
        <v>102.79</v>
      </c>
      <c r="AH7" s="38">
        <v>101.51</v>
      </c>
      <c r="AI7" s="38">
        <v>108.07</v>
      </c>
      <c r="AJ7" s="38" t="s">
        <v>102</v>
      </c>
      <c r="AK7" s="38" t="s">
        <v>102</v>
      </c>
      <c r="AL7" s="38" t="s">
        <v>102</v>
      </c>
      <c r="AM7" s="38">
        <v>0</v>
      </c>
      <c r="AN7" s="38">
        <v>0</v>
      </c>
      <c r="AO7" s="38" t="s">
        <v>102</v>
      </c>
      <c r="AP7" s="38" t="s">
        <v>102</v>
      </c>
      <c r="AQ7" s="38" t="s">
        <v>102</v>
      </c>
      <c r="AR7" s="38">
        <v>49</v>
      </c>
      <c r="AS7" s="38">
        <v>37.86</v>
      </c>
      <c r="AT7" s="38">
        <v>3.09</v>
      </c>
      <c r="AU7" s="38" t="s">
        <v>102</v>
      </c>
      <c r="AV7" s="38" t="s">
        <v>102</v>
      </c>
      <c r="AW7" s="38" t="s">
        <v>102</v>
      </c>
      <c r="AX7" s="38">
        <v>21.21</v>
      </c>
      <c r="AY7" s="38">
        <v>8.6999999999999993</v>
      </c>
      <c r="AZ7" s="38" t="s">
        <v>102</v>
      </c>
      <c r="BA7" s="38" t="s">
        <v>102</v>
      </c>
      <c r="BB7" s="38" t="s">
        <v>102</v>
      </c>
      <c r="BC7" s="38">
        <v>61.36</v>
      </c>
      <c r="BD7" s="38">
        <v>60.16</v>
      </c>
      <c r="BE7" s="38">
        <v>69.540000000000006</v>
      </c>
      <c r="BF7" s="38" t="s">
        <v>102</v>
      </c>
      <c r="BG7" s="38" t="s">
        <v>102</v>
      </c>
      <c r="BH7" s="38" t="s">
        <v>102</v>
      </c>
      <c r="BI7" s="38">
        <v>1347.28</v>
      </c>
      <c r="BJ7" s="38">
        <v>1285.47</v>
      </c>
      <c r="BK7" s="38" t="s">
        <v>102</v>
      </c>
      <c r="BL7" s="38" t="s">
        <v>102</v>
      </c>
      <c r="BM7" s="38" t="s">
        <v>102</v>
      </c>
      <c r="BN7" s="38">
        <v>978.87</v>
      </c>
      <c r="BO7" s="38">
        <v>917.44</v>
      </c>
      <c r="BP7" s="38">
        <v>682.51</v>
      </c>
      <c r="BQ7" s="38" t="s">
        <v>102</v>
      </c>
      <c r="BR7" s="38" t="s">
        <v>102</v>
      </c>
      <c r="BS7" s="38" t="s">
        <v>102</v>
      </c>
      <c r="BT7" s="38">
        <v>87.76</v>
      </c>
      <c r="BU7" s="38">
        <v>87.79</v>
      </c>
      <c r="BV7" s="38" t="s">
        <v>102</v>
      </c>
      <c r="BW7" s="38" t="s">
        <v>102</v>
      </c>
      <c r="BX7" s="38" t="s">
        <v>102</v>
      </c>
      <c r="BY7" s="38">
        <v>85.9</v>
      </c>
      <c r="BZ7" s="38">
        <v>85.34</v>
      </c>
      <c r="CA7" s="38">
        <v>100.34</v>
      </c>
      <c r="CB7" s="38" t="s">
        <v>102</v>
      </c>
      <c r="CC7" s="38" t="s">
        <v>102</v>
      </c>
      <c r="CD7" s="38" t="s">
        <v>102</v>
      </c>
      <c r="CE7" s="38">
        <v>150</v>
      </c>
      <c r="CF7" s="38">
        <v>150</v>
      </c>
      <c r="CG7" s="38" t="s">
        <v>102</v>
      </c>
      <c r="CH7" s="38" t="s">
        <v>102</v>
      </c>
      <c r="CI7" s="38" t="s">
        <v>102</v>
      </c>
      <c r="CJ7" s="38">
        <v>148.41999999999999</v>
      </c>
      <c r="CK7" s="38">
        <v>149.27000000000001</v>
      </c>
      <c r="CL7" s="38">
        <v>136.15</v>
      </c>
      <c r="CM7" s="38" t="s">
        <v>102</v>
      </c>
      <c r="CN7" s="38" t="s">
        <v>102</v>
      </c>
      <c r="CO7" s="38" t="s">
        <v>102</v>
      </c>
      <c r="CP7" s="38" t="s">
        <v>102</v>
      </c>
      <c r="CQ7" s="38" t="s">
        <v>102</v>
      </c>
      <c r="CR7" s="38" t="s">
        <v>102</v>
      </c>
      <c r="CS7" s="38" t="s">
        <v>102</v>
      </c>
      <c r="CT7" s="38" t="s">
        <v>102</v>
      </c>
      <c r="CU7" s="38">
        <v>55.46</v>
      </c>
      <c r="CV7" s="38">
        <v>55.73</v>
      </c>
      <c r="CW7" s="38">
        <v>59.64</v>
      </c>
      <c r="CX7" s="38" t="s">
        <v>102</v>
      </c>
      <c r="CY7" s="38" t="s">
        <v>102</v>
      </c>
      <c r="CZ7" s="38" t="s">
        <v>102</v>
      </c>
      <c r="DA7" s="38">
        <v>98.89</v>
      </c>
      <c r="DB7" s="38">
        <v>98.87</v>
      </c>
      <c r="DC7" s="38" t="s">
        <v>102</v>
      </c>
      <c r="DD7" s="38" t="s">
        <v>102</v>
      </c>
      <c r="DE7" s="38" t="s">
        <v>102</v>
      </c>
      <c r="DF7" s="38">
        <v>92.45</v>
      </c>
      <c r="DG7" s="38">
        <v>92.45</v>
      </c>
      <c r="DH7" s="38">
        <v>95.35</v>
      </c>
      <c r="DI7" s="38" t="s">
        <v>102</v>
      </c>
      <c r="DJ7" s="38" t="s">
        <v>102</v>
      </c>
      <c r="DK7" s="38" t="s">
        <v>102</v>
      </c>
      <c r="DL7" s="38">
        <v>37.549999999999997</v>
      </c>
      <c r="DM7" s="38">
        <v>39.229999999999997</v>
      </c>
      <c r="DN7" s="38" t="s">
        <v>102</v>
      </c>
      <c r="DO7" s="38" t="s">
        <v>102</v>
      </c>
      <c r="DP7" s="38" t="s">
        <v>102</v>
      </c>
      <c r="DQ7" s="38">
        <v>22.06</v>
      </c>
      <c r="DR7" s="38">
        <v>16.37</v>
      </c>
      <c r="DS7" s="38">
        <v>38.57</v>
      </c>
      <c r="DT7" s="38" t="s">
        <v>102</v>
      </c>
      <c r="DU7" s="38" t="s">
        <v>102</v>
      </c>
      <c r="DV7" s="38" t="s">
        <v>102</v>
      </c>
      <c r="DW7" s="38">
        <v>0</v>
      </c>
      <c r="DX7" s="38">
        <v>0</v>
      </c>
      <c r="DY7" s="38" t="s">
        <v>102</v>
      </c>
      <c r="DZ7" s="38" t="s">
        <v>102</v>
      </c>
      <c r="EA7" s="38" t="s">
        <v>102</v>
      </c>
      <c r="EB7" s="38">
        <v>0.83</v>
      </c>
      <c r="EC7" s="38">
        <v>0.98</v>
      </c>
      <c r="ED7" s="38">
        <v>5.9</v>
      </c>
      <c r="EE7" s="38" t="s">
        <v>102</v>
      </c>
      <c r="EF7" s="38" t="s">
        <v>102</v>
      </c>
      <c r="EG7" s="38" t="s">
        <v>102</v>
      </c>
      <c r="EH7" s="38">
        <v>0</v>
      </c>
      <c r="EI7" s="38">
        <v>0</v>
      </c>
      <c r="EJ7" s="38" t="s">
        <v>102</v>
      </c>
      <c r="EK7" s="38" t="s">
        <v>102</v>
      </c>
      <c r="EL7" s="38" t="s">
        <v>102</v>
      </c>
      <c r="EM7" s="38">
        <v>0.28999999999999998</v>
      </c>
      <c r="EN7" s="38">
        <v>0.13</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LG-0134</cp:lastModifiedBy>
  <cp:lastPrinted>2021-01-14T04:45:32Z</cp:lastPrinted>
  <dcterms:created xsi:type="dcterms:W3CDTF">2020-12-04T02:29:18Z</dcterms:created>
  <dcterms:modified xsi:type="dcterms:W3CDTF">2021-02-08T06:55:07Z</dcterms:modified>
  <cp:category/>
</cp:coreProperties>
</file>