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6.1.21\170_下水道課\②経理係\Ｈ31管理雑件\200115経営比較分析表の提出について（２月３日（月）〆）\"/>
    </mc:Choice>
  </mc:AlternateContent>
  <xr:revisionPtr revIDLastSave="0" documentId="13_ncr:1_{72144C83-D23F-44A8-8864-50CB69CB27BC}" xr6:coauthVersionLast="36" xr6:coauthVersionMax="36" xr10:uidLastSave="{00000000-0000-0000-0000-000000000000}"/>
  <workbookProtection workbookAlgorithmName="SHA-512" workbookHashValue="4BaONiHq/xLn5T/BUVJtExdZxTxGnxhh12qj9sGcqIkoW9WG1KZM/uqE6a1QbeGhp1AYO/S9HyIOuI6/PTTHLw==" workbookSaltValue="iOaIAo8WG414JB5Dj8b4mA==" workbookSpinCount="100000" lockStructure="1"/>
  <bookViews>
    <workbookView xWindow="0" yWindow="0" windowWidth="11415" windowHeight="739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L6" i="5"/>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B8" i="4"/>
  <c r="AL8" i="4"/>
  <c r="AD8" i="4"/>
  <c r="W8" i="4"/>
  <c r="P8" i="4"/>
  <c r="I8" i="4"/>
  <c r="B8"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<sst xmlns="http://schemas.openxmlformats.org/spreadsheetml/2006/main" count="312" uniqueCount="111">
  <si>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</si>
  <si>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</si>
  <si>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</si>
  <si>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</si>
  <si>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</si>
  <si>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</si>
  <si>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</si>
  <si>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</si>
  <si>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</si>
  <si>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</si>
  <si>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</si>
  <si>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</si>
  <si>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</si>
  <si>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</si>
  <si>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</si>
  <si>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</si>
  <si>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</si>
  <si>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</si>
  <si>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</si>
  <si>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</si>
  <si>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</si>
  <si>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</si>
  <si>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</si>
  <si>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</si>
  <si>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</si>
  <si>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</si>
  <si>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</si>
  <si>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</si>
  <si>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</si>
  <si>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</si>
  <si>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</si>
  <si>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</si>
  <si>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</si>
  <si>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</si>
  <si>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</si>
  <si>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</si>
  <si>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</si>
  <si>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</si>
  <si>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</si>
  <si>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</si>
  <si>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</si>
  <si>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</si>
  <si>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</si>
  <si>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</si>
  <si>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</si>
  <si>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</si>
  <si>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</si>
  <si>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</si>
  <si>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</si>
  <si>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</si>
  <si>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</si>
  <si>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</si>
  <si>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</si>
  <si>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</si>
  <si>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</si>
  <si>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</si>
  <si>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</si>
  <si>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</si>
  <si>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</si>
  <si>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</si>
  <si>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</si>
  <si>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</si>
  <si>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</si>
  <si>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</si>
  <si>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</si>
  <si>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</si>
  <si>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</si>
  <si>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</si>
  <si>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</si>
  <si>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</si>
  <si>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</si>
  <si>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</si>
  <si>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</si>
  <si>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</si>
  <si>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</si>
  <si>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</si>
  <si>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</si>
  <si>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</si>
  <si>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</si>
  <si>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</si>
  <si>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</si>
  <si>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</si>
  <si>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</si>
  <si>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</si>
  <si>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</si>
  <si>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</si>
  <si>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</si>
  <si>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</si>
  <si>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</si>
  <si>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</si>
  <si>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</si>
  <si>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</si>
  <si>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</si>
  <si>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</si>
  <si>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</si>
  <si>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</si>
  <si>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</si>
  <si>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</si>
  <si>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</si>
  <si>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</si>
  <si>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</si>
  <si>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</si>
  <si>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</si>
  <si>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</si>
  <si>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</si>
  <si>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</si>
  <si>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</si>
  <si>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</si>
  <si>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25年度の料金改定を実施したこと及び企業誘致により若干の収益の改善はあったが、企業債償還が相当な負担となっており、汚水処理費用も使用料で賄えていない状況であり、今後も企業債償還が増加する見通しである。
　平成30年度から公営企業会計に移行し、経営状況の明確化を図り、収支ギャップの解消に向けた取組や料金設定の必要性を中長期的に検討する。また、戸別訪問・広報活動による下水道未接続の解消に向けた取組を継続的に実施し、水洗化率の向上に努め、一般会計繰入金への依存を少しでも改善する必要がある。</t>
    <rPh sb="1" eb="3">
      <t>ヘイセイ</t>
    </rPh>
    <rPh sb="5" eb="7">
      <t>ネンド</t>
    </rPh>
    <rPh sb="8" eb="10">
      <t>リョウキン</t>
    </rPh>
    <rPh sb="10" eb="12">
      <t>カイテイ</t>
    </rPh>
    <rPh sb="13" eb="15">
      <t>ジッシ</t>
    </rPh>
    <rPh sb="19" eb="20">
      <t>オヨ</t>
    </rPh>
    <rPh sb="21" eb="23">
      <t>キギョウ</t>
    </rPh>
    <rPh sb="23" eb="25">
      <t>ユウチ</t>
    </rPh>
    <rPh sb="28" eb="30">
      <t>ジャッカン</t>
    </rPh>
    <rPh sb="31" eb="33">
      <t>シュウエキ</t>
    </rPh>
    <rPh sb="34" eb="36">
      <t>カイゼン</t>
    </rPh>
    <rPh sb="42" eb="44">
      <t>キギョウ</t>
    </rPh>
    <rPh sb="44" eb="45">
      <t>サイ</t>
    </rPh>
    <rPh sb="45" eb="47">
      <t>ショウカン</t>
    </rPh>
    <rPh sb="48" eb="50">
      <t>ソウトウ</t>
    </rPh>
    <rPh sb="51" eb="53">
      <t>フタン</t>
    </rPh>
    <rPh sb="60" eb="62">
      <t>オスイ</t>
    </rPh>
    <rPh sb="62" eb="64">
      <t>ショリ</t>
    </rPh>
    <rPh sb="64" eb="66">
      <t>ヒヨウ</t>
    </rPh>
    <rPh sb="67" eb="70">
      <t>シヨウリョウ</t>
    </rPh>
    <rPh sb="71" eb="72">
      <t>マカナ</t>
    </rPh>
    <rPh sb="77" eb="79">
      <t>ジョウキョウ</t>
    </rPh>
    <rPh sb="83" eb="85">
      <t>コンゴ</t>
    </rPh>
    <rPh sb="86" eb="88">
      <t>キギョウ</t>
    </rPh>
    <rPh sb="88" eb="89">
      <t>サイ</t>
    </rPh>
    <rPh sb="89" eb="91">
      <t>ショウカン</t>
    </rPh>
    <rPh sb="92" eb="94">
      <t>ゾウカ</t>
    </rPh>
    <rPh sb="96" eb="98">
      <t>ミトオ</t>
    </rPh>
    <rPh sb="105" eb="107">
      <t>ヘイセイ</t>
    </rPh>
    <rPh sb="109" eb="111">
      <t>ネンド</t>
    </rPh>
    <rPh sb="113" eb="115">
      <t>コウエイ</t>
    </rPh>
    <rPh sb="115" eb="117">
      <t>キギョウ</t>
    </rPh>
    <rPh sb="117" eb="119">
      <t>カイケイ</t>
    </rPh>
    <rPh sb="120" eb="122">
      <t>イコウ</t>
    </rPh>
    <rPh sb="124" eb="126">
      <t>ケイエイ</t>
    </rPh>
    <rPh sb="126" eb="128">
      <t>ジョウキョウ</t>
    </rPh>
    <rPh sb="129" eb="132">
      <t>メイカクカ</t>
    </rPh>
    <rPh sb="133" eb="134">
      <t>ハカ</t>
    </rPh>
    <rPh sb="136" eb="138">
      <t>シュウシ</t>
    </rPh>
    <rPh sb="143" eb="145">
      <t>カイショウ</t>
    </rPh>
    <rPh sb="146" eb="147">
      <t>ム</t>
    </rPh>
    <rPh sb="149" eb="150">
      <t>ト</t>
    </rPh>
    <rPh sb="150" eb="151">
      <t>ク</t>
    </rPh>
    <rPh sb="152" eb="154">
      <t>リョウキン</t>
    </rPh>
    <rPh sb="154" eb="156">
      <t>セッテイ</t>
    </rPh>
    <rPh sb="157" eb="160">
      <t>ヒツヨウセイ</t>
    </rPh>
    <rPh sb="161" eb="165">
      <t>チュウチョウキテキ</t>
    </rPh>
    <rPh sb="166" eb="168">
      <t>ケントウ</t>
    </rPh>
    <rPh sb="174" eb="176">
      <t>コベツ</t>
    </rPh>
    <rPh sb="176" eb="178">
      <t>ホウモン</t>
    </rPh>
    <rPh sb="179" eb="181">
      <t>コウホウ</t>
    </rPh>
    <rPh sb="181" eb="183">
      <t>カツドウ</t>
    </rPh>
    <rPh sb="186" eb="189">
      <t>ゲスイドウ</t>
    </rPh>
    <rPh sb="189" eb="192">
      <t>ミセツゾク</t>
    </rPh>
    <rPh sb="193" eb="195">
      <t>カイショウ</t>
    </rPh>
    <rPh sb="196" eb="197">
      <t>ム</t>
    </rPh>
    <rPh sb="199" eb="201">
      <t>トリクミ</t>
    </rPh>
    <rPh sb="202" eb="205">
      <t>ケイゾクテキ</t>
    </rPh>
    <rPh sb="206" eb="208">
      <t>ジッシ</t>
    </rPh>
    <rPh sb="210" eb="213">
      <t>スイセンカ</t>
    </rPh>
    <rPh sb="213" eb="214">
      <t>リツ</t>
    </rPh>
    <rPh sb="215" eb="217">
      <t>コウジョウ</t>
    </rPh>
    <rPh sb="218" eb="219">
      <t>ツト</t>
    </rPh>
    <rPh sb="221" eb="223">
      <t>イッパン</t>
    </rPh>
    <rPh sb="223" eb="225">
      <t>カイケイ</t>
    </rPh>
    <rPh sb="225" eb="227">
      <t>クリイレ</t>
    </rPh>
    <rPh sb="227" eb="228">
      <t>キン</t>
    </rPh>
    <rPh sb="230" eb="232">
      <t>イゾン</t>
    </rPh>
    <rPh sb="233" eb="234">
      <t>スコ</t>
    </rPh>
    <rPh sb="237" eb="239">
      <t>カイゼン</t>
    </rPh>
    <rPh sb="241" eb="243">
      <t>ヒツヨウ</t>
    </rPh>
    <phoneticPr fontId="4"/>
  </si>
  <si>
    <t>　下水道整備は昭和50年から開始し、平成30年度末時点で管渠の総整備延長は約194㎞に達した。そのうち鉄筋コンクリート管は約31㎞であり、全体の約16％を占めている。
　老朽化の状況を把握するため、平成24年度に下水道管路施設の長寿命化対策計画を策定。平成25年度から平成27年度の3ヶ年で、調査・診断により対策の必要なボリュームの把握。平成28年度に策定したストックマネジメント計画に基づき計画的・効率的な管理を行っていく。また、徐々に老朽化が進んでいる管渠については計画的な維持管理を実施していく。</t>
    <rPh sb="1" eb="4">
      <t>ゲスイドウ</t>
    </rPh>
    <rPh sb="4" eb="6">
      <t>セイビ</t>
    </rPh>
    <rPh sb="7" eb="9">
      <t>ショウワ</t>
    </rPh>
    <rPh sb="11" eb="12">
      <t>ネン</t>
    </rPh>
    <rPh sb="14" eb="16">
      <t>カイシ</t>
    </rPh>
    <rPh sb="18" eb="20">
      <t>ヘイセイ</t>
    </rPh>
    <rPh sb="22" eb="24">
      <t>ネンド</t>
    </rPh>
    <rPh sb="24" eb="25">
      <t>マツ</t>
    </rPh>
    <rPh sb="25" eb="27">
      <t>ジテン</t>
    </rPh>
    <rPh sb="28" eb="30">
      <t>カンキョ</t>
    </rPh>
    <rPh sb="31" eb="32">
      <t>ソウ</t>
    </rPh>
    <rPh sb="32" eb="34">
      <t>セイビ</t>
    </rPh>
    <rPh sb="34" eb="36">
      <t>エンチョウ</t>
    </rPh>
    <rPh sb="37" eb="38">
      <t>ヤク</t>
    </rPh>
    <rPh sb="43" eb="44">
      <t>タッ</t>
    </rPh>
    <rPh sb="51" eb="53">
      <t>テッキン</t>
    </rPh>
    <rPh sb="59" eb="60">
      <t>カン</t>
    </rPh>
    <rPh sb="61" eb="62">
      <t>ヤク</t>
    </rPh>
    <rPh sb="69" eb="71">
      <t>ゼンタイ</t>
    </rPh>
    <rPh sb="72" eb="73">
      <t>ヤク</t>
    </rPh>
    <rPh sb="77" eb="78">
      <t>シ</t>
    </rPh>
    <rPh sb="85" eb="88">
      <t>ロウキュウカ</t>
    </rPh>
    <rPh sb="89" eb="91">
      <t>ジョウキョウ</t>
    </rPh>
    <rPh sb="92" eb="94">
      <t>ハアク</t>
    </rPh>
    <rPh sb="99" eb="101">
      <t>ヘイセイ</t>
    </rPh>
    <rPh sb="103" eb="105">
      <t>ネンド</t>
    </rPh>
    <rPh sb="106" eb="109">
      <t>ゲスイドウ</t>
    </rPh>
    <rPh sb="109" eb="110">
      <t>カン</t>
    </rPh>
    <rPh sb="110" eb="111">
      <t>ロ</t>
    </rPh>
    <rPh sb="111" eb="113">
      <t>シセツ</t>
    </rPh>
    <rPh sb="114" eb="118">
      <t>チョウジュミョウカ</t>
    </rPh>
    <rPh sb="118" eb="120">
      <t>タイサク</t>
    </rPh>
    <rPh sb="120" eb="122">
      <t>ケイカク</t>
    </rPh>
    <rPh sb="123" eb="125">
      <t>サクテイ</t>
    </rPh>
    <rPh sb="126" eb="128">
      <t>ヘイセイ</t>
    </rPh>
    <rPh sb="130" eb="132">
      <t>ネンド</t>
    </rPh>
    <rPh sb="134" eb="136">
      <t>ヘイセイ</t>
    </rPh>
    <rPh sb="138" eb="140">
      <t>ネンド</t>
    </rPh>
    <rPh sb="143" eb="144">
      <t>ネン</t>
    </rPh>
    <rPh sb="146" eb="148">
      <t>チョウサ</t>
    </rPh>
    <rPh sb="149" eb="151">
      <t>シンダン</t>
    </rPh>
    <rPh sb="154" eb="156">
      <t>タイサク</t>
    </rPh>
    <rPh sb="157" eb="159">
      <t>ヒツヨウ</t>
    </rPh>
    <rPh sb="166" eb="168">
      <t>ハアク</t>
    </rPh>
    <rPh sb="169" eb="171">
      <t>ヘイセイ</t>
    </rPh>
    <rPh sb="173" eb="175">
      <t>ネンド</t>
    </rPh>
    <rPh sb="176" eb="178">
      <t>サクテイ</t>
    </rPh>
    <rPh sb="190" eb="192">
      <t>ケイカク</t>
    </rPh>
    <rPh sb="193" eb="194">
      <t>モト</t>
    </rPh>
    <rPh sb="196" eb="199">
      <t>ケイカクテキ</t>
    </rPh>
    <rPh sb="200" eb="203">
      <t>コウリツテキ</t>
    </rPh>
    <rPh sb="204" eb="206">
      <t>カンリ</t>
    </rPh>
    <rPh sb="207" eb="208">
      <t>オコナ</t>
    </rPh>
    <rPh sb="216" eb="218">
      <t>ジョジョ</t>
    </rPh>
    <rPh sb="219" eb="222">
      <t>ロウキュウカ</t>
    </rPh>
    <rPh sb="223" eb="224">
      <t>スス</t>
    </rPh>
    <phoneticPr fontId="4"/>
  </si>
  <si>
    <t>　田原本町下水道事業は、平成30年度より地方公営企業法を一部適用したことにより、各項目の数値についても平成30年度からとなっている。
　経常収支比率については100％を上回っており、類似団体と比較しても良好な数値であるが、一方で経費回収率は低く使用料収入だけでは汚水処理費を賄えていない状況である。使用料収入についても今後は、人口減少が緩やかに進むと予想され、使用料収入も減少することが見込まれる。また、企業債償還額はピークを迎えておらず、今後も相当な負担となることが予想され、一般会計からの繰入金に依存した経営状況となっている。
　経営の健全化を図るため、経費削減、企業債の縮減に努めるとともに、適正な使用料の検討に取り組む必要がある。</t>
    <rPh sb="1" eb="5">
      <t>タワラモトチョウ</t>
    </rPh>
    <rPh sb="5" eb="8">
      <t>ゲスイドウ</t>
    </rPh>
    <rPh sb="8" eb="10">
      <t>ジギョウ</t>
    </rPh>
    <rPh sb="12" eb="14">
      <t>ヘイセイ</t>
    </rPh>
    <rPh sb="16" eb="18">
      <t>ネンド</t>
    </rPh>
    <rPh sb="20" eb="22">
      <t>チホウ</t>
    </rPh>
    <rPh sb="22" eb="24">
      <t>コウエイ</t>
    </rPh>
    <rPh sb="24" eb="26">
      <t>キギョウ</t>
    </rPh>
    <rPh sb="26" eb="27">
      <t>ホウ</t>
    </rPh>
    <rPh sb="28" eb="30">
      <t>イチブ</t>
    </rPh>
    <rPh sb="30" eb="32">
      <t>テキヨウ</t>
    </rPh>
    <rPh sb="40" eb="41">
      <t>カク</t>
    </rPh>
    <rPh sb="41" eb="43">
      <t>コウモク</t>
    </rPh>
    <rPh sb="44" eb="46">
      <t>スウチ</t>
    </rPh>
    <rPh sb="51" eb="53">
      <t>ヘイセイ</t>
    </rPh>
    <rPh sb="55" eb="57">
      <t>ネンド</t>
    </rPh>
    <rPh sb="68" eb="70">
      <t>ケイジョウ</t>
    </rPh>
    <rPh sb="70" eb="72">
      <t>シュウシ</t>
    </rPh>
    <rPh sb="72" eb="74">
      <t>ヒリツ</t>
    </rPh>
    <rPh sb="84" eb="86">
      <t>ウワマワ</t>
    </rPh>
    <rPh sb="91" eb="93">
      <t>ルイジ</t>
    </rPh>
    <rPh sb="93" eb="95">
      <t>ダンタイ</t>
    </rPh>
    <rPh sb="96" eb="98">
      <t>ヒカク</t>
    </rPh>
    <rPh sb="101" eb="103">
      <t>リョウコウ</t>
    </rPh>
    <rPh sb="104" eb="106">
      <t>スウチ</t>
    </rPh>
    <rPh sb="111" eb="113">
      <t>イッポウ</t>
    </rPh>
    <rPh sb="114" eb="116">
      <t>ケイヒ</t>
    </rPh>
    <rPh sb="116" eb="118">
      <t>カイシュウ</t>
    </rPh>
    <rPh sb="118" eb="119">
      <t>リツ</t>
    </rPh>
    <rPh sb="120" eb="121">
      <t>ヒク</t>
    </rPh>
    <rPh sb="122" eb="125">
      <t>シヨウリョウ</t>
    </rPh>
    <rPh sb="125" eb="127">
      <t>シュウニュウ</t>
    </rPh>
    <rPh sb="131" eb="133">
      <t>オスイ</t>
    </rPh>
    <rPh sb="133" eb="135">
      <t>ショリ</t>
    </rPh>
    <rPh sb="135" eb="136">
      <t>ヒ</t>
    </rPh>
    <rPh sb="137" eb="138">
      <t>マカナ</t>
    </rPh>
    <rPh sb="143" eb="145">
      <t>ジョウキョウ</t>
    </rPh>
    <rPh sb="149" eb="152">
      <t>シヨウリョウ</t>
    </rPh>
    <rPh sb="152" eb="154">
      <t>シュウニュウ</t>
    </rPh>
    <rPh sb="159" eb="161">
      <t>コンゴ</t>
    </rPh>
    <rPh sb="163" eb="165">
      <t>ジンコウ</t>
    </rPh>
    <rPh sb="165" eb="167">
      <t>ゲンショウ</t>
    </rPh>
    <rPh sb="168" eb="169">
      <t>ユル</t>
    </rPh>
    <rPh sb="172" eb="173">
      <t>スス</t>
    </rPh>
    <rPh sb="175" eb="177">
      <t>ヨソウ</t>
    </rPh>
    <rPh sb="180" eb="183">
      <t>シヨウリョウ</t>
    </rPh>
    <rPh sb="183" eb="185">
      <t>シュウニュウ</t>
    </rPh>
    <rPh sb="186" eb="188">
      <t>ゲンショウ</t>
    </rPh>
    <rPh sb="193" eb="195">
      <t>ミコ</t>
    </rPh>
    <rPh sb="202" eb="204">
      <t>キギョウ</t>
    </rPh>
    <rPh sb="204" eb="205">
      <t>サイ</t>
    </rPh>
    <rPh sb="205" eb="207">
      <t>ショウカン</t>
    </rPh>
    <rPh sb="207" eb="208">
      <t>ガク</t>
    </rPh>
    <rPh sb="213" eb="214">
      <t>ムカ</t>
    </rPh>
    <rPh sb="220" eb="222">
      <t>コンゴ</t>
    </rPh>
    <rPh sb="223" eb="225">
      <t>ソウトウ</t>
    </rPh>
    <rPh sb="226" eb="228">
      <t>フタン</t>
    </rPh>
    <rPh sb="234" eb="236">
      <t>ヨソウ</t>
    </rPh>
    <rPh sb="239" eb="241">
      <t>イッパン</t>
    </rPh>
    <rPh sb="241" eb="243">
      <t>カイケイ</t>
    </rPh>
    <rPh sb="246" eb="248">
      <t>クリイレ</t>
    </rPh>
    <rPh sb="248" eb="249">
      <t>キン</t>
    </rPh>
    <rPh sb="250" eb="252">
      <t>イゾン</t>
    </rPh>
    <rPh sb="254" eb="256">
      <t>ケイエイ</t>
    </rPh>
    <rPh sb="256" eb="258">
      <t>ジョウキョウ</t>
    </rPh>
    <rPh sb="267" eb="269">
      <t>ケイエイ</t>
    </rPh>
    <rPh sb="270" eb="273">
      <t>ケンゼンカ</t>
    </rPh>
    <rPh sb="274" eb="275">
      <t>ハカ</t>
    </rPh>
    <rPh sb="279" eb="281">
      <t>ケイヒ</t>
    </rPh>
    <rPh sb="281" eb="283">
      <t>サクゲン</t>
    </rPh>
    <rPh sb="284" eb="286">
      <t>キギョウ</t>
    </rPh>
    <rPh sb="286" eb="287">
      <t>サイ</t>
    </rPh>
    <rPh sb="288" eb="290">
      <t>シュクゲン</t>
    </rPh>
    <rPh sb="291" eb="292">
      <t>ツト</t>
    </rPh>
    <rPh sb="299" eb="301">
      <t>テキセイ</t>
    </rPh>
    <rPh sb="302" eb="305">
      <t>シヨウリョウ</t>
    </rPh>
    <rPh sb="306" eb="308">
      <t>ケントウ</t>
    </rPh>
    <rPh sb="309" eb="310">
      <t>ト</t>
    </rPh>
    <rPh sb="311" eb="312">
      <t>ク</t>
    </rPh>
    <rPh sb="313" eb="3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</si>
</sst>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6FE-4BE5-9393-78241CFF02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0.28999999999999998</c:v>
                </c:pt>
              </c:numCache>
            </c:numRef>
          </c:val>
          <c:smooth val="0"/>
          <c:extLst>
            <c:ext xmlns:c16="http://schemas.microsoft.com/office/drawing/2014/chart" uri="{C3380CC4-5D6E-409C-BE32-E72D297353CC}">
              <c16:uniqueId val="{00000001-76FE-4BE5-9393-78241CFF02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9E-4229-88F1-D1253AECC2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55.46</c:v>
                </c:pt>
              </c:numCache>
            </c:numRef>
          </c:val>
          <c:smooth val="0"/>
          <c:extLst>
            <c:ext xmlns:c16="http://schemas.microsoft.com/office/drawing/2014/chart" uri="{C3380CC4-5D6E-409C-BE32-E72D297353CC}">
              <c16:uniqueId val="{00000001-609E-4229-88F1-D1253AECC2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98.89</c:v>
                </c:pt>
              </c:numCache>
            </c:numRef>
          </c:val>
          <c:extLst>
            <c:ext xmlns:c16="http://schemas.microsoft.com/office/drawing/2014/chart" uri="{C3380CC4-5D6E-409C-BE32-E72D297353CC}">
              <c16:uniqueId val="{00000000-D0FC-4D58-9793-397D1B1A16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92.45</c:v>
                </c:pt>
              </c:numCache>
            </c:numRef>
          </c:val>
          <c:smooth val="0"/>
          <c:extLst>
            <c:ext xmlns:c16="http://schemas.microsoft.com/office/drawing/2014/chart" uri="{C3380CC4-5D6E-409C-BE32-E72D297353CC}">
              <c16:uniqueId val="{00000001-D0FC-4D58-9793-397D1B1A16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107.23</c:v>
                </c:pt>
              </c:numCache>
            </c:numRef>
          </c:val>
          <c:extLst>
            <c:ext xmlns:c16="http://schemas.microsoft.com/office/drawing/2014/chart" uri="{C3380CC4-5D6E-409C-BE32-E72D297353CC}">
              <c16:uniqueId val="{00000000-BCDC-49C0-9DFD-076DE510D7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102.79</c:v>
                </c:pt>
              </c:numCache>
            </c:numRef>
          </c:val>
          <c:smooth val="0"/>
          <c:extLst>
            <c:ext xmlns:c16="http://schemas.microsoft.com/office/drawing/2014/chart" uri="{C3380CC4-5D6E-409C-BE32-E72D297353CC}">
              <c16:uniqueId val="{00000001-BCDC-49C0-9DFD-076DE510D7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37.549999999999997</c:v>
                </c:pt>
              </c:numCache>
            </c:numRef>
          </c:val>
          <c:extLst>
            <c:ext xmlns:c16="http://schemas.microsoft.com/office/drawing/2014/chart" uri="{C3380CC4-5D6E-409C-BE32-E72D297353CC}">
              <c16:uniqueId val="{00000000-4D05-414C-9FDE-66D3B68A46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22.06</c:v>
                </c:pt>
              </c:numCache>
            </c:numRef>
          </c:val>
          <c:smooth val="0"/>
          <c:extLst>
            <c:ext xmlns:c16="http://schemas.microsoft.com/office/drawing/2014/chart" uri="{C3380CC4-5D6E-409C-BE32-E72D297353CC}">
              <c16:uniqueId val="{00000001-4D05-414C-9FDE-66D3B68A46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7E-448E-B1E6-3AE018B7F4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887E-448E-B1E6-3AE018B7F4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EA-4CD7-A6D5-F25A159E52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49</c:v>
                </c:pt>
              </c:numCache>
            </c:numRef>
          </c:val>
          <c:smooth val="0"/>
          <c:extLst>
            <c:ext xmlns:c16="http://schemas.microsoft.com/office/drawing/2014/chart" uri="{C3380CC4-5D6E-409C-BE32-E72D297353CC}">
              <c16:uniqueId val="{00000001-EFEA-4CD7-A6D5-F25A159E52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21.21</c:v>
                </c:pt>
              </c:numCache>
            </c:numRef>
          </c:val>
          <c:extLst>
            <c:ext xmlns:c16="http://schemas.microsoft.com/office/drawing/2014/chart" uri="{C3380CC4-5D6E-409C-BE32-E72D297353CC}">
              <c16:uniqueId val="{00000000-D97B-40D1-B942-86007CA45E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61.36</c:v>
                </c:pt>
              </c:numCache>
            </c:numRef>
          </c:val>
          <c:smooth val="0"/>
          <c:extLst>
            <c:ext xmlns:c16="http://schemas.microsoft.com/office/drawing/2014/chart" uri="{C3380CC4-5D6E-409C-BE32-E72D297353CC}">
              <c16:uniqueId val="{00000001-D97B-40D1-B942-86007CA45E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1347.28</c:v>
                </c:pt>
              </c:numCache>
            </c:numRef>
          </c:val>
          <c:extLst>
            <c:ext xmlns:c16="http://schemas.microsoft.com/office/drawing/2014/chart" uri="{C3380CC4-5D6E-409C-BE32-E72D297353CC}">
              <c16:uniqueId val="{00000000-571C-46A5-8619-E48F584866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978.87</c:v>
                </c:pt>
              </c:numCache>
            </c:numRef>
          </c:val>
          <c:smooth val="0"/>
          <c:extLst>
            <c:ext xmlns:c16="http://schemas.microsoft.com/office/drawing/2014/chart" uri="{C3380CC4-5D6E-409C-BE32-E72D297353CC}">
              <c16:uniqueId val="{00000001-571C-46A5-8619-E48F584866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87.76</c:v>
                </c:pt>
              </c:numCache>
            </c:numRef>
          </c:val>
          <c:extLst>
            <c:ext xmlns:c16="http://schemas.microsoft.com/office/drawing/2014/chart" uri="{C3380CC4-5D6E-409C-BE32-E72D297353CC}">
              <c16:uniqueId val="{00000000-B62A-4187-9A53-2CC7FC62B5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85.9</c:v>
                </c:pt>
              </c:numCache>
            </c:numRef>
          </c:val>
          <c:smooth val="0"/>
          <c:extLst>
            <c:ext xmlns:c16="http://schemas.microsoft.com/office/drawing/2014/chart" uri="{C3380CC4-5D6E-409C-BE32-E72D297353CC}">
              <c16:uniqueId val="{00000001-B62A-4187-9A53-2CC7FC62B5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A710-41A4-96D9-3C827E488A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148.41999999999999</c:v>
                </c:pt>
              </c:numCache>
            </c:numRef>
          </c:val>
          <c:smooth val="0"/>
          <c:extLst>
            <c:ext xmlns:c16="http://schemas.microsoft.com/office/drawing/2014/chart" uri="{C3380CC4-5D6E-409C-BE32-E72D297353CC}">
              <c16:uniqueId val="{00000001-A710-41A4-96D9-3C827E488A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2" zoomScaleNormal="100" workbookViewId="0">
      <selection activeCell="Y36" sqref="Y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奈良県　田原本町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tr">
        <f>データ!$M$6</f>
        <v>非設置</v>
      </c>
      <c r="AE8" s="49"/>
      <c r="AF8" s="49"/>
      <c r="AG8" s="49"/>
      <c r="AH8" s="49"/>
      <c r="AI8" s="49"/>
      <c r="AJ8" s="49"/>
      <c r="AK8" s="3"/>
      <c r="AL8" s="50">
        <f>データ!S6</f>
        <v>31967</v>
      </c>
      <c r="AM8" s="50"/>
      <c r="AN8" s="50"/>
      <c r="AO8" s="50"/>
      <c r="AP8" s="50"/>
      <c r="AQ8" s="50"/>
      <c r="AR8" s="50"/>
      <c r="AS8" s="50"/>
      <c r="AT8" s="45">
        <f>データ!T6</f>
        <v>21.09</v>
      </c>
      <c r="AU8" s="45"/>
      <c r="AV8" s="45"/>
      <c r="AW8" s="45"/>
      <c r="AX8" s="45"/>
      <c r="AY8" s="45"/>
      <c r="AZ8" s="45"/>
      <c r="BA8" s="45"/>
      <c r="BB8" s="45">
        <f>データ!U6</f>
        <v>1515.74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49.89</v>
      </c>
      <c r="J10" s="45"/>
      <c r="K10" s="45"/>
      <c r="L10" s="45"/>
      <c r="M10" s="45"/>
      <c r="N10" s="45"/>
      <c r="O10" s="45"/>
      <c r="P10" s="45">
        <f>データ!P6</f>
        <v>79.430000000000007</v>
      </c>
      <c r="Q10" s="45"/>
      <c r="R10" s="45"/>
      <c r="S10" s="45"/>
      <c r="T10" s="45"/>
      <c r="U10" s="45"/>
      <c r="V10" s="45"/>
      <c r="W10" s="45">
        <f>データ!Q6</f>
        <v>84</v>
      </c>
      <c r="X10" s="45"/>
      <c r="Y10" s="45"/>
      <c r="Z10" s="45"/>
      <c r="AA10" s="45"/>
      <c r="AB10" s="45"/>
      <c r="AC10" s="45"/>
      <c r="AD10" s="50">
        <f>データ!R6</f>
        <v>2640</v>
      </c>
      <c r="AE10" s="50"/>
      <c r="AF10" s="50"/>
      <c r="AG10" s="50"/>
      <c r="AH10" s="50"/>
      <c r="AI10" s="50"/>
      <c r="AJ10" s="50"/>
      <c r="AK10" s="2"/>
      <c r="AL10" s="50">
        <f>データ!V6</f>
        <v>25375</v>
      </c>
      <c r="AM10" s="50"/>
      <c r="AN10" s="50"/>
      <c r="AO10" s="50"/>
      <c r="AP10" s="50"/>
      <c r="AQ10" s="50"/>
      <c r="AR10" s="50"/>
      <c r="AS10" s="50"/>
      <c r="AT10" s="45">
        <f>データ!W6</f>
        <v>4.63</v>
      </c>
      <c r="AU10" s="45"/>
      <c r="AV10" s="45"/>
      <c r="AW10" s="45"/>
      <c r="AX10" s="45"/>
      <c r="AY10" s="45"/>
      <c r="AZ10" s="45"/>
      <c r="BA10" s="45"/>
      <c r="BB10" s="45">
        <f>データ!X6</f>
        <v>5480.56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4BlIyazOhx6K8UVxK6ZD21jGlWzzuHq3h8JJO3QQTFXJznLUxynHAJlkVVl1Lzemkurj4bFNaJ2c6p+Aljw7OQ==" saltValue="ZxdFrJiUTGpy1itmfUEk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293636</v>
      </c>
      <c r="D6" s="33">
        <f t="shared" si="3"/>
        <v>46</v>
      </c>
      <c r="E6" s="33">
        <f t="shared" si="3"/>
        <v>17</v>
      </c>
      <c r="F6" s="33">
        <f t="shared" si="3"/>
        <v>1</v>
      </c>
      <c r="G6" s="33">
        <f t="shared" si="3"/>
        <v>0</v>
      </c>
      <c r="H6" s="33" t="str">
        <f t="shared" si="3"/>
        <v>奈良県　田原本町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49.89</v>
      </c>
      <c r="P6" s="34">
        <f t="shared" si="3"/>
        <v>79.430000000000007</v>
      </c>
      <c r="Q6" s="34">
        <f t="shared" si="3"/>
        <v>84</v>
      </c>
      <c r="R6" s="34">
        <f t="shared" si="3"/>
        <v>2640</v>
      </c>
      <c r="S6" s="34">
        <f t="shared" si="3"/>
        <v>31967</v>
      </c>
      <c r="T6" s="34">
        <f t="shared" si="3"/>
        <v>21.09</v>
      </c>
      <c r="U6" s="34">
        <f t="shared" si="3"/>
        <v>1515.74</v>
      </c>
      <c r="V6" s="34">
        <f t="shared" si="3"/>
        <v>25375</v>
      </c>
      <c r="W6" s="34">
        <f t="shared" si="3"/>
        <v>4.63</v>
      </c>
      <c r="X6" s="34">
        <f t="shared" si="3"/>
        <v>5480.56</v>
      </c>
      <c r="Y6" s="35" t="str">
        <f>IF(Y7="",NA(),Y7)</f>
        <v>-</v>
      </c>
      <c r="Z6" s="35" t="str">
        <f t="shared" ref="Z6:AH6" si="4">IF(Z7="",NA(),Z7)</f>
        <v>-</v>
      </c>
      <c r="AA6" s="35" t="str">
        <f t="shared" si="4"/>
        <v>-</v>
      </c>
      <c r="AB6" s="35" t="str">
        <f t="shared" si="4"/>
        <v>-</v>
      </c>
      <c r="AC6" s="35">
        <f t="shared" si="4"/>
        <v>107.23</v>
      </c>
      <c r="AD6" s="35" t="str">
        <f t="shared" si="4"/>
        <v>-</v>
      </c>
      <c r="AE6" s="35" t="str">
        <f t="shared" si="4"/>
        <v>-</v>
      </c>
      <c r="AF6" s="35" t="str">
        <f t="shared" si="4"/>
        <v>-</v>
      </c>
      <c r="AG6" s="35" t="str">
        <f t="shared" si="4"/>
        <v>-</v>
      </c>
      <c r="AH6" s="35">
        <f t="shared" si="4"/>
        <v>102.79</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49</v>
      </c>
      <c r="AT6" s="34" t="str">
        <f>IF(AT7="","",IF(AT7="-","【-】","【"&amp;SUBSTITUTE(TEXT(AT7,"#,##0.00"),"-","△")&amp;"】"))</f>
        <v>【3.28】</v>
      </c>
      <c r="AU6" s="35" t="str">
        <f>IF(AU7="",NA(),AU7)</f>
        <v>-</v>
      </c>
      <c r="AV6" s="35" t="str">
        <f t="shared" ref="AV6:BD6" si="6">IF(AV7="",NA(),AV7)</f>
        <v>-</v>
      </c>
      <c r="AW6" s="35" t="str">
        <f t="shared" si="6"/>
        <v>-</v>
      </c>
      <c r="AX6" s="35" t="str">
        <f t="shared" si="6"/>
        <v>-</v>
      </c>
      <c r="AY6" s="35">
        <f t="shared" si="6"/>
        <v>21.21</v>
      </c>
      <c r="AZ6" s="35" t="str">
        <f t="shared" si="6"/>
        <v>-</v>
      </c>
      <c r="BA6" s="35" t="str">
        <f t="shared" si="6"/>
        <v>-</v>
      </c>
      <c r="BB6" s="35" t="str">
        <f t="shared" si="6"/>
        <v>-</v>
      </c>
      <c r="BC6" s="35" t="str">
        <f t="shared" si="6"/>
        <v>-</v>
      </c>
      <c r="BD6" s="35">
        <f t="shared" si="6"/>
        <v>61.36</v>
      </c>
      <c r="BE6" s="34" t="str">
        <f>IF(BE7="","",IF(BE7="-","【-】","【"&amp;SUBSTITUTE(TEXT(BE7,"#,##0.00"),"-","△")&amp;"】"))</f>
        <v>【69.49】</v>
      </c>
      <c r="BF6" s="35" t="str">
        <f>IF(BF7="",NA(),BF7)</f>
        <v>-</v>
      </c>
      <c r="BG6" s="35" t="str">
        <f t="shared" ref="BG6:BO6" si="7">IF(BG7="",NA(),BG7)</f>
        <v>-</v>
      </c>
      <c r="BH6" s="35" t="str">
        <f t="shared" si="7"/>
        <v>-</v>
      </c>
      <c r="BI6" s="35" t="str">
        <f t="shared" si="7"/>
        <v>-</v>
      </c>
      <c r="BJ6" s="35">
        <f t="shared" si="7"/>
        <v>1347.28</v>
      </c>
      <c r="BK6" s="35" t="str">
        <f t="shared" si="7"/>
        <v>-</v>
      </c>
      <c r="BL6" s="35" t="str">
        <f t="shared" si="7"/>
        <v>-</v>
      </c>
      <c r="BM6" s="35" t="str">
        <f t="shared" si="7"/>
        <v>-</v>
      </c>
      <c r="BN6" s="35" t="str">
        <f t="shared" si="7"/>
        <v>-</v>
      </c>
      <c r="BO6" s="35">
        <f t="shared" si="7"/>
        <v>978.87</v>
      </c>
      <c r="BP6" s="34" t="str">
        <f>IF(BP7="","",IF(BP7="-","【-】","【"&amp;SUBSTITUTE(TEXT(BP7,"#,##0.00"),"-","△")&amp;"】"))</f>
        <v>【682.78】</v>
      </c>
      <c r="BQ6" s="35" t="str">
        <f>IF(BQ7="",NA(),BQ7)</f>
        <v>-</v>
      </c>
      <c r="BR6" s="35" t="str">
        <f t="shared" ref="BR6:BZ6" si="8">IF(BR7="",NA(),BR7)</f>
        <v>-</v>
      </c>
      <c r="BS6" s="35" t="str">
        <f t="shared" si="8"/>
        <v>-</v>
      </c>
      <c r="BT6" s="35" t="str">
        <f t="shared" si="8"/>
        <v>-</v>
      </c>
      <c r="BU6" s="35">
        <f t="shared" si="8"/>
        <v>87.76</v>
      </c>
      <c r="BV6" s="35" t="str">
        <f t="shared" si="8"/>
        <v>-</v>
      </c>
      <c r="BW6" s="35" t="str">
        <f t="shared" si="8"/>
        <v>-</v>
      </c>
      <c r="BX6" s="35" t="str">
        <f t="shared" si="8"/>
        <v>-</v>
      </c>
      <c r="BY6" s="35" t="str">
        <f t="shared" si="8"/>
        <v>-</v>
      </c>
      <c r="BZ6" s="35">
        <f t="shared" si="8"/>
        <v>85.9</v>
      </c>
      <c r="CA6" s="34" t="str">
        <f>IF(CA7="","",IF(CA7="-","【-】","【"&amp;SUBSTITUTE(TEXT(CA7,"#,##0.00"),"-","△")&amp;"】"))</f>
        <v>【100.91】</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148.41999999999999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55.46</v>
      </c>
      <c r="CW6" s="34" t="str">
        <f>IF(CW7="","",IF(CW7="-","【-】","【"&amp;SUBSTITUTE(TEXT(CW7,"#,##0.00"),"-","△")&amp;"】"))</f>
        <v>【58.98】</v>
      </c>
      <c r="CX6" s="35" t="str">
        <f>IF(CX7="",NA(),CX7)</f>
        <v>-</v>
      </c>
      <c r="CY6" s="35" t="str">
        <f t="shared" ref="CY6:DG6" si="11">IF(CY7="",NA(),CY7)</f>
        <v>-</v>
      </c>
      <c r="CZ6" s="35" t="str">
        <f t="shared" si="11"/>
        <v>-</v>
      </c>
      <c r="DA6" s="35" t="str">
        <f t="shared" si="11"/>
        <v>-</v>
      </c>
      <c r="DB6" s="35">
        <f t="shared" si="11"/>
        <v>98.89</v>
      </c>
      <c r="DC6" s="35" t="str">
        <f t="shared" si="11"/>
        <v>-</v>
      </c>
      <c r="DD6" s="35" t="str">
        <f t="shared" si="11"/>
        <v>-</v>
      </c>
      <c r="DE6" s="35" t="str">
        <f t="shared" si="11"/>
        <v>-</v>
      </c>
      <c r="DF6" s="35" t="str">
        <f t="shared" si="11"/>
        <v>-</v>
      </c>
      <c r="DG6" s="35">
        <f t="shared" si="11"/>
        <v>92.45</v>
      </c>
      <c r="DH6" s="34" t="str">
        <f>IF(DH7="","",IF(DH7="-","【-】","【"&amp;SUBSTITUTE(TEXT(DH7,"#,##0.00"),"-","△")&amp;"】"))</f>
        <v>【95.20】</v>
      </c>
      <c r="DI6" s="35" t="str">
        <f>IF(DI7="",NA(),DI7)</f>
        <v>-</v>
      </c>
      <c r="DJ6" s="35" t="str">
        <f t="shared" ref="DJ6:DR6" si="12">IF(DJ7="",NA(),DJ7)</f>
        <v>-</v>
      </c>
      <c r="DK6" s="35" t="str">
        <f t="shared" si="12"/>
        <v>-</v>
      </c>
      <c r="DL6" s="35" t="str">
        <f t="shared" si="12"/>
        <v>-</v>
      </c>
      <c r="DM6" s="35">
        <f t="shared" si="12"/>
        <v>37.549999999999997</v>
      </c>
      <c r="DN6" s="35" t="str">
        <f t="shared" si="12"/>
        <v>-</v>
      </c>
      <c r="DO6" s="35" t="str">
        <f t="shared" si="12"/>
        <v>-</v>
      </c>
      <c r="DP6" s="35" t="str">
        <f t="shared" si="12"/>
        <v>-</v>
      </c>
      <c r="DQ6" s="35" t="str">
        <f t="shared" si="12"/>
        <v>-</v>
      </c>
      <c r="DR6" s="35">
        <f t="shared" si="12"/>
        <v>22.06</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0.28999999999999998</v>
      </c>
      <c r="EO6" s="34" t="str">
        <f>IF(EO7="","",IF(EO7="-","【-】","【"&amp;SUBSTITUTE(TEXT(EO7,"#,##0.00"),"-","△")&amp;"】"))</f>
        <v>【0.23】</v>
      </c>
    </row>
    <row r="7" spans="1:148" s="36" customFormat="1" x14ac:dyDescent="0.15">
      <c r="A7" s="28"/>
      <c r="B7" s="37">
        <v>2018</v>
      </c>
      <c r="C7" s="37">
        <v>293636</v>
      </c>
      <c r="D7" s="37">
        <v>46</v>
      </c>
      <c r="E7" s="37">
        <v>17</v>
      </c>
      <c r="F7" s="37">
        <v>1</v>
      </c>
      <c r="G7" s="37">
        <v>0</v>
      </c>
      <c r="H7" s="37" t="s">
        <v>96</v>
      </c>
      <c r="I7" s="37" t="s">
        <v>97</v>
      </c>
      <c r="J7" s="37" t="s">
        <v>98</v>
      </c>
      <c r="K7" s="37" t="s">
        <v>99</v>
      </c>
      <c r="L7" s="37" t="s">
        <v>100</v>
      </c>
      <c r="M7" s="37" t="s">
        <v>101</v>
      </c>
      <c r="N7" s="38" t="s">
        <v>102</v>
      </c>
      <c r="O7" s="38">
        <v>49.89</v>
      </c>
      <c r="P7" s="38">
        <v>79.430000000000007</v>
      </c>
      <c r="Q7" s="38">
        <v>84</v>
      </c>
      <c r="R7" s="38">
        <v>2640</v>
      </c>
      <c r="S7" s="38">
        <v>31967</v>
      </c>
      <c r="T7" s="38">
        <v>21.09</v>
      </c>
      <c r="U7" s="38">
        <v>1515.74</v>
      </c>
      <c r="V7" s="38">
        <v>25375</v>
      </c>
      <c r="W7" s="38">
        <v>4.63</v>
      </c>
      <c r="X7" s="38">
        <v>5480.56</v>
      </c>
      <c r="Y7" s="38" t="s">
        <v>102</v>
      </c>
      <c r="Z7" s="38" t="s">
        <v>102</v>
      </c>
      <c r="AA7" s="38" t="s">
        <v>102</v>
      </c>
      <c r="AB7" s="38" t="s">
        <v>102</v>
      </c>
      <c r="AC7" s="38">
        <v>107.23</v>
      </c>
      <c r="AD7" s="38" t="s">
        <v>102</v>
      </c>
      <c r="AE7" s="38" t="s">
        <v>102</v>
      </c>
      <c r="AF7" s="38" t="s">
        <v>102</v>
      </c>
      <c r="AG7" s="38" t="s">
        <v>102</v>
      </c>
      <c r="AH7" s="38">
        <v>102.79</v>
      </c>
      <c r="AI7" s="38">
        <v>108.69</v>
      </c>
      <c r="AJ7" s="38" t="s">
        <v>102</v>
      </c>
      <c r="AK7" s="38" t="s">
        <v>102</v>
      </c>
      <c r="AL7" s="38" t="s">
        <v>102</v>
      </c>
      <c r="AM7" s="38" t="s">
        <v>102</v>
      </c>
      <c r="AN7" s="38">
        <v>0</v>
      </c>
      <c r="AO7" s="38" t="s">
        <v>102</v>
      </c>
      <c r="AP7" s="38" t="s">
        <v>102</v>
      </c>
      <c r="AQ7" s="38" t="s">
        <v>102</v>
      </c>
      <c r="AR7" s="38" t="s">
        <v>102</v>
      </c>
      <c r="AS7" s="38">
        <v>49</v>
      </c>
      <c r="AT7" s="38">
        <v>3.28</v>
      </c>
      <c r="AU7" s="38" t="s">
        <v>102</v>
      </c>
      <c r="AV7" s="38" t="s">
        <v>102</v>
      </c>
      <c r="AW7" s="38" t="s">
        <v>102</v>
      </c>
      <c r="AX7" s="38" t="s">
        <v>102</v>
      </c>
      <c r="AY7" s="38">
        <v>21.21</v>
      </c>
      <c r="AZ7" s="38" t="s">
        <v>102</v>
      </c>
      <c r="BA7" s="38" t="s">
        <v>102</v>
      </c>
      <c r="BB7" s="38" t="s">
        <v>102</v>
      </c>
      <c r="BC7" s="38" t="s">
        <v>102</v>
      </c>
      <c r="BD7" s="38">
        <v>61.36</v>
      </c>
      <c r="BE7" s="38">
        <v>69.489999999999995</v>
      </c>
      <c r="BF7" s="38" t="s">
        <v>102</v>
      </c>
      <c r="BG7" s="38" t="s">
        <v>102</v>
      </c>
      <c r="BH7" s="38" t="s">
        <v>102</v>
      </c>
      <c r="BI7" s="38" t="s">
        <v>102</v>
      </c>
      <c r="BJ7" s="38">
        <v>1347.28</v>
      </c>
      <c r="BK7" s="38" t="s">
        <v>102</v>
      </c>
      <c r="BL7" s="38" t="s">
        <v>102</v>
      </c>
      <c r="BM7" s="38" t="s">
        <v>102</v>
      </c>
      <c r="BN7" s="38" t="s">
        <v>102</v>
      </c>
      <c r="BO7" s="38">
        <v>978.87</v>
      </c>
      <c r="BP7" s="38">
        <v>682.78</v>
      </c>
      <c r="BQ7" s="38" t="s">
        <v>102</v>
      </c>
      <c r="BR7" s="38" t="s">
        <v>102</v>
      </c>
      <c r="BS7" s="38" t="s">
        <v>102</v>
      </c>
      <c r="BT7" s="38" t="s">
        <v>102</v>
      </c>
      <c r="BU7" s="38">
        <v>87.76</v>
      </c>
      <c r="BV7" s="38" t="s">
        <v>102</v>
      </c>
      <c r="BW7" s="38" t="s">
        <v>102</v>
      </c>
      <c r="BX7" s="38" t="s">
        <v>102</v>
      </c>
      <c r="BY7" s="38" t="s">
        <v>102</v>
      </c>
      <c r="BZ7" s="38">
        <v>85.9</v>
      </c>
      <c r="CA7" s="38">
        <v>100.91</v>
      </c>
      <c r="CB7" s="38" t="s">
        <v>102</v>
      </c>
      <c r="CC7" s="38" t="s">
        <v>102</v>
      </c>
      <c r="CD7" s="38" t="s">
        <v>102</v>
      </c>
      <c r="CE7" s="38" t="s">
        <v>102</v>
      </c>
      <c r="CF7" s="38">
        <v>150</v>
      </c>
      <c r="CG7" s="38" t="s">
        <v>102</v>
      </c>
      <c r="CH7" s="38" t="s">
        <v>102</v>
      </c>
      <c r="CI7" s="38" t="s">
        <v>102</v>
      </c>
      <c r="CJ7" s="38" t="s">
        <v>102</v>
      </c>
      <c r="CK7" s="38">
        <v>148.41999999999999</v>
      </c>
      <c r="CL7" s="38">
        <v>136.86000000000001</v>
      </c>
      <c r="CM7" s="38" t="s">
        <v>102</v>
      </c>
      <c r="CN7" s="38" t="s">
        <v>102</v>
      </c>
      <c r="CO7" s="38" t="s">
        <v>102</v>
      </c>
      <c r="CP7" s="38" t="s">
        <v>102</v>
      </c>
      <c r="CQ7" s="38" t="s">
        <v>102</v>
      </c>
      <c r="CR7" s="38" t="s">
        <v>102</v>
      </c>
      <c r="CS7" s="38" t="s">
        <v>102</v>
      </c>
      <c r="CT7" s="38" t="s">
        <v>102</v>
      </c>
      <c r="CU7" s="38" t="s">
        <v>102</v>
      </c>
      <c r="CV7" s="38">
        <v>55.46</v>
      </c>
      <c r="CW7" s="38">
        <v>58.98</v>
      </c>
      <c r="CX7" s="38" t="s">
        <v>102</v>
      </c>
      <c r="CY7" s="38" t="s">
        <v>102</v>
      </c>
      <c r="CZ7" s="38" t="s">
        <v>102</v>
      </c>
      <c r="DA7" s="38" t="s">
        <v>102</v>
      </c>
      <c r="DB7" s="38">
        <v>98.89</v>
      </c>
      <c r="DC7" s="38" t="s">
        <v>102</v>
      </c>
      <c r="DD7" s="38" t="s">
        <v>102</v>
      </c>
      <c r="DE7" s="38" t="s">
        <v>102</v>
      </c>
      <c r="DF7" s="38" t="s">
        <v>102</v>
      </c>
      <c r="DG7" s="38">
        <v>92.45</v>
      </c>
      <c r="DH7" s="38">
        <v>95.2</v>
      </c>
      <c r="DI7" s="38" t="s">
        <v>102</v>
      </c>
      <c r="DJ7" s="38" t="s">
        <v>102</v>
      </c>
      <c r="DK7" s="38" t="s">
        <v>102</v>
      </c>
      <c r="DL7" s="38" t="s">
        <v>102</v>
      </c>
      <c r="DM7" s="38">
        <v>37.549999999999997</v>
      </c>
      <c r="DN7" s="38" t="s">
        <v>102</v>
      </c>
      <c r="DO7" s="38" t="s">
        <v>102</v>
      </c>
      <c r="DP7" s="38" t="s">
        <v>102</v>
      </c>
      <c r="DQ7" s="38" t="s">
        <v>102</v>
      </c>
      <c r="DR7" s="38">
        <v>22.06</v>
      </c>
      <c r="DS7" s="38">
        <v>38.6</v>
      </c>
      <c r="DT7" s="38" t="s">
        <v>102</v>
      </c>
      <c r="DU7" s="38" t="s">
        <v>102</v>
      </c>
      <c r="DV7" s="38" t="s">
        <v>102</v>
      </c>
      <c r="DW7" s="38" t="s">
        <v>102</v>
      </c>
      <c r="DX7" s="38">
        <v>0</v>
      </c>
      <c r="DY7" s="38" t="s">
        <v>102</v>
      </c>
      <c r="DZ7" s="38" t="s">
        <v>102</v>
      </c>
      <c r="EA7" s="38" t="s">
        <v>102</v>
      </c>
      <c r="EB7" s="38" t="s">
        <v>102</v>
      </c>
      <c r="EC7" s="38">
        <v>0.83</v>
      </c>
      <c r="ED7" s="38">
        <v>5.64</v>
      </c>
      <c r="EE7" s="38" t="s">
        <v>102</v>
      </c>
      <c r="EF7" s="38" t="s">
        <v>102</v>
      </c>
      <c r="EG7" s="38" t="s">
        <v>102</v>
      </c>
      <c r="EH7" s="38" t="s">
        <v>102</v>
      </c>
      <c r="EI7" s="38">
        <v>0</v>
      </c>
      <c r="EJ7" s="38" t="s">
        <v>102</v>
      </c>
      <c r="EK7" s="38" t="s">
        <v>102</v>
      </c>
      <c r="EL7" s="38" t="s">
        <v>102</v>
      </c>
      <c r="EM7" s="38" t="s">
        <v>102</v>
      </c>
      <c r="EN7" s="38">
        <v>0.28999999999999998</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LG-0134</cp:lastModifiedBy>
  <cp:lastPrinted>2020-01-22T02:22:57Z</cp:lastPrinted>
  <dcterms:created xsi:type="dcterms:W3CDTF">2019-12-05T04:46:19Z</dcterms:created>
  <dcterms:modified xsi:type="dcterms:W3CDTF">2020-01-22T02:23:06Z</dcterms:modified>
  <cp:category/>
</cp:coreProperties>
</file>