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sui1\Desktop\K.fukumine(H30)\照会\県市町村振興課\20190118【照会】経営比較分析表の提出について（２月４日（月）〆）\回答\"/>
    </mc:Choice>
  </mc:AlternateContent>
  <workbookProtection workbookAlgorithmName="SHA-512" workbookHashValue="6HCcXgHPemRXxiUr2GgGQ355zQcqX/Pn+hnWB4CMGNa0MCaOlALpaCEIhANBIgxenZSj5Iew+yxN282GpnUuNw==" workbookSaltValue="jjl7iNCeZDyjEZ9dgyfxz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<sst xmlns="http://schemas.openxmlformats.org/spreadsheetml/2006/main" count="245" uniqueCount="127">
  <si>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</si>
  <si>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</si>
  <si>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</si>
  <si>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</si>
  <si>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</si>
  <si>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</si>
  <si>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</si>
  <si>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</si>
  <si>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</si>
  <si>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</si>
  <si>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</si>
  <si>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</si>
  <si>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</si>
  <si>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</si>
  <si>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</si>
  <si>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</si>
  <si>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</si>
  <si>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</si>
  <si>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</si>
  <si>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</si>
  <si>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</si>
  <si>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</si>
  <si>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</si>
  <si>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</si>
  <si>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</si>
  <si>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</si>
  <si>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</si>
  <si>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</si>
  <si>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</si>
  <si>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</si>
  <si>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</si>
  <si>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</si>
  <si>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</si>
  <si>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</si>
  <si>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</si>
  <si>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</si>
  <si>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</si>
  <si>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</si>
  <si>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</si>
  <si>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</si>
  <si>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</si>
  <si>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</si>
  <si>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</si>
  <si>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</si>
  <si>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</si>
  <si>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</si>
  <si>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</si>
  <si>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</si>
  <si>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</si>
  <si>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</si>
  <si>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</si>
  <si>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</si>
  <si>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</si>
  <si>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</si>
  <si>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</si>
  <si>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</si>
  <si>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</si>
  <si>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</si>
  <si>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</si>
  <si>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</si>
  <si>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</si>
  <si>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</si>
  <si>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</si>
  <si>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</si>
  <si>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</si>
  <si>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</si>
  <si>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</si>
  <si>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</si>
  <si>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</si>
  <si>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</si>
  <si>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</si>
  <si>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</si>
  <si>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</si>
  <si>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</si>
  <si>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</si>
  <si>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</si>
  <si>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</si>
  <si>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</si>
  <si>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</si>
  <si>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</si>
  <si>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</si>
  <si>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</si>
  <si>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</si>
  <si>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</si>
  <si>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</si>
  <si>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</si>
  <si>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</si>
  <si>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</si>
  <si>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</si>
  <si>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</si>
  <si>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</si>
  <si>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</si>
  <si>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</si>
  <si>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</si>
  <si>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</si>
  <si>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</si>
  <si>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</si>
  <si>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</si>
  <si>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</si>
  <si>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</si>
  <si>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</si>
  <si>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</si>
  <si>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</si>
  <si>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</si>
  <si>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</si>
  <si>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</si>
  <si>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</si>
  <si>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</si>
  <si>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</si>
  <si>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</si>
  <si>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</si>
  <si>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</si>
  <si>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</si>
  <si>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</si>
  <si>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</si>
  <si>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</si>
  <si>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</si>
  <si>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</si>
  <si>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</si>
  <si>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</si>
  <si>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</si>
  <si>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</si>
  <si>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</si>
  <si>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</si>
  <si>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下水道整備は昭和５０年から開始し、平成２９年度末時点で管渠の総整備延長は約１９２ｋｍに達した。そのうち鉄筋コンクリート管は約３１ｋｍであり、全体の１６％を占めている。
　老朽化の状況を把握するため、平成２４年度に下水道管路施設の長寿命化対策計画を策定。平成２５年度から平成２７年度の３ヵ年で、調査・診断により対策の必要なボリュームの把握。平成２８年度に策定したストックマネジメント計画に基づき計画的・効率的な管理を行っていく。</t>
    <rPh sb="1" eb="4">
      <t>ゲスイドウ</t>
    </rPh>
    <rPh sb="4" eb="6">
      <t>セイビ</t>
    </rPh>
    <rPh sb="7" eb="9">
      <t>ショウワ</t>
    </rPh>
    <rPh sb="11" eb="12">
      <t>ネン</t>
    </rPh>
    <rPh sb="14" eb="16">
      <t>カイシ</t>
    </rPh>
    <rPh sb="18" eb="20">
      <t>ヘイセイ</t>
    </rPh>
    <rPh sb="22" eb="25">
      <t>ネンドマツ</t>
    </rPh>
    <rPh sb="25" eb="27">
      <t>ジテン</t>
    </rPh>
    <rPh sb="28" eb="29">
      <t>カン</t>
    </rPh>
    <rPh sb="29" eb="30">
      <t>キョ</t>
    </rPh>
    <rPh sb="31" eb="32">
      <t>ソウ</t>
    </rPh>
    <rPh sb="32" eb="34">
      <t>セイビ</t>
    </rPh>
    <rPh sb="34" eb="36">
      <t>エンチョウ</t>
    </rPh>
    <rPh sb="37" eb="38">
      <t>ヤク</t>
    </rPh>
    <rPh sb="44" eb="45">
      <t>タッ</t>
    </rPh>
    <rPh sb="52" eb="54">
      <t>テッキン</t>
    </rPh>
    <rPh sb="60" eb="61">
      <t>カン</t>
    </rPh>
    <rPh sb="62" eb="63">
      <t>ヤク</t>
    </rPh>
    <rPh sb="71" eb="73">
      <t>ゼンタイ</t>
    </rPh>
    <rPh sb="78" eb="79">
      <t>シ</t>
    </rPh>
    <rPh sb="86" eb="89">
      <t>ロウキュウカ</t>
    </rPh>
    <rPh sb="90" eb="92">
      <t>ジョウキョウ</t>
    </rPh>
    <rPh sb="93" eb="95">
      <t>ハアク</t>
    </rPh>
    <rPh sb="100" eb="102">
      <t>ヘイセイ</t>
    </rPh>
    <rPh sb="104" eb="106">
      <t>ネンド</t>
    </rPh>
    <rPh sb="107" eb="110">
      <t>ゲスイドウ</t>
    </rPh>
    <rPh sb="110" eb="111">
      <t>カン</t>
    </rPh>
    <rPh sb="111" eb="112">
      <t>ロ</t>
    </rPh>
    <rPh sb="112" eb="114">
      <t>シセツ</t>
    </rPh>
    <rPh sb="115" eb="116">
      <t>チョウ</t>
    </rPh>
    <rPh sb="116" eb="119">
      <t>ジュミョウカ</t>
    </rPh>
    <rPh sb="119" eb="121">
      <t>タイサク</t>
    </rPh>
    <rPh sb="121" eb="123">
      <t>ケイカク</t>
    </rPh>
    <rPh sb="124" eb="126">
      <t>サクテイ</t>
    </rPh>
    <rPh sb="127" eb="129">
      <t>ヘイセイ</t>
    </rPh>
    <rPh sb="131" eb="133">
      <t>ネンド</t>
    </rPh>
    <rPh sb="135" eb="137">
      <t>ヘイセイ</t>
    </rPh>
    <rPh sb="139" eb="141">
      <t>ネンド</t>
    </rPh>
    <rPh sb="144" eb="145">
      <t>ネン</t>
    </rPh>
    <rPh sb="147" eb="149">
      <t>チョウサ</t>
    </rPh>
    <rPh sb="150" eb="152">
      <t>シンダン</t>
    </rPh>
    <rPh sb="155" eb="157">
      <t>タイサク</t>
    </rPh>
    <rPh sb="158" eb="160">
      <t>ヒツヨウ</t>
    </rPh>
    <rPh sb="167" eb="169">
      <t>ハアク</t>
    </rPh>
    <rPh sb="170" eb="172">
      <t>ヘイセイ</t>
    </rPh>
    <rPh sb="174" eb="176">
      <t>ネンド</t>
    </rPh>
    <rPh sb="177" eb="179">
      <t>サクテイ</t>
    </rPh>
    <rPh sb="191" eb="193">
      <t>ケイカク</t>
    </rPh>
    <rPh sb="194" eb="195">
      <t>モト</t>
    </rPh>
    <rPh sb="197" eb="200">
      <t>ケイカクテキ</t>
    </rPh>
    <rPh sb="201" eb="204">
      <t>コウリツテキ</t>
    </rPh>
    <rPh sb="205" eb="207">
      <t>カンリ</t>
    </rPh>
    <rPh sb="208" eb="209">
      <t>オコナ</t>
    </rPh>
    <phoneticPr fontId="4"/>
  </si>
  <si>
    <t>　平成２５年度の料金改定により若干の改善は見られるが、企業債償還が相当な負担となっており、汚水処理費用も使用料で回収できていない状況である。今後も企業債償還が増加する見通しであるが、平成３０年４月から公営企業会計に移行することにより、経営状況の明確化を図り、収支ギャップの解消に向けた取組や料金設定の必要性を中長期的に検討する。個別訪問・広報活動による下水道未接続の解消に向けた取り組みを継続的に実施し、水洗化率の向上に努め、一般会計繰入金への依存を少しでも改善する必要がある。</t>
    <rPh sb="1" eb="3">
      <t>ヘイセイ</t>
    </rPh>
    <rPh sb="5" eb="7">
      <t>ネンド</t>
    </rPh>
    <rPh sb="8" eb="10">
      <t>リョウキン</t>
    </rPh>
    <rPh sb="10" eb="12">
      <t>カイテイ</t>
    </rPh>
    <rPh sb="15" eb="17">
      <t>ジャッカン</t>
    </rPh>
    <rPh sb="18" eb="20">
      <t>カイゼン</t>
    </rPh>
    <rPh sb="21" eb="22">
      <t>ミ</t>
    </rPh>
    <rPh sb="27" eb="29">
      <t>キギョウ</t>
    </rPh>
    <rPh sb="29" eb="30">
      <t>サイ</t>
    </rPh>
    <rPh sb="30" eb="32">
      <t>ショウカン</t>
    </rPh>
    <rPh sb="33" eb="35">
      <t>ソウトウ</t>
    </rPh>
    <rPh sb="36" eb="38">
      <t>フタン</t>
    </rPh>
    <rPh sb="45" eb="47">
      <t>オスイ</t>
    </rPh>
    <rPh sb="47" eb="49">
      <t>ショリ</t>
    </rPh>
    <rPh sb="49" eb="51">
      <t>ヒヨウ</t>
    </rPh>
    <rPh sb="52" eb="55">
      <t>シヨウリョウ</t>
    </rPh>
    <rPh sb="56" eb="57">
      <t>カイ</t>
    </rPh>
    <rPh sb="57" eb="58">
      <t>シュウ</t>
    </rPh>
    <rPh sb="64" eb="66">
      <t>ジョウキョウ</t>
    </rPh>
    <rPh sb="70" eb="72">
      <t>コンゴ</t>
    </rPh>
    <rPh sb="73" eb="75">
      <t>キギョウ</t>
    </rPh>
    <rPh sb="75" eb="76">
      <t>サイ</t>
    </rPh>
    <rPh sb="76" eb="78">
      <t>ショウカン</t>
    </rPh>
    <rPh sb="79" eb="81">
      <t>ゾウカ</t>
    </rPh>
    <rPh sb="83" eb="85">
      <t>ミトオ</t>
    </rPh>
    <rPh sb="91" eb="93">
      <t>ヘイセイ</t>
    </rPh>
    <rPh sb="95" eb="96">
      <t>ネン</t>
    </rPh>
    <rPh sb="97" eb="98">
      <t>ガツ</t>
    </rPh>
    <rPh sb="100" eb="102">
      <t>コウエイ</t>
    </rPh>
    <rPh sb="102" eb="104">
      <t>キギョウ</t>
    </rPh>
    <rPh sb="104" eb="106">
      <t>カイケイ</t>
    </rPh>
    <rPh sb="107" eb="109">
      <t>イコウ</t>
    </rPh>
    <rPh sb="117" eb="119">
      <t>ケイエイ</t>
    </rPh>
    <rPh sb="119" eb="121">
      <t>ジョウキョウ</t>
    </rPh>
    <rPh sb="122" eb="125">
      <t>メイカクカ</t>
    </rPh>
    <rPh sb="126" eb="127">
      <t>ハカ</t>
    </rPh>
    <rPh sb="129" eb="131">
      <t>シュウシ</t>
    </rPh>
    <rPh sb="136" eb="138">
      <t>カイショウ</t>
    </rPh>
    <rPh sb="139" eb="140">
      <t>ム</t>
    </rPh>
    <rPh sb="142" eb="144">
      <t>トリク</t>
    </rPh>
    <rPh sb="145" eb="147">
      <t>リョウキン</t>
    </rPh>
    <rPh sb="147" eb="149">
      <t>セッテイ</t>
    </rPh>
    <rPh sb="150" eb="153">
      <t>ヒツヨウセイ</t>
    </rPh>
    <rPh sb="154" eb="158">
      <t>チュウチョウキテキ</t>
    </rPh>
    <rPh sb="159" eb="161">
      <t>ケントウ</t>
    </rPh>
    <rPh sb="164" eb="166">
      <t>コベツ</t>
    </rPh>
    <rPh sb="166" eb="168">
      <t>ホウモン</t>
    </rPh>
    <rPh sb="169" eb="171">
      <t>コウホウ</t>
    </rPh>
    <rPh sb="171" eb="173">
      <t>カツドウ</t>
    </rPh>
    <rPh sb="176" eb="179">
      <t>ゲスイドウ</t>
    </rPh>
    <rPh sb="179" eb="182">
      <t>ミセツゾク</t>
    </rPh>
    <rPh sb="183" eb="185">
      <t>カイショウ</t>
    </rPh>
    <rPh sb="186" eb="187">
      <t>ム</t>
    </rPh>
    <rPh sb="189" eb="190">
      <t>ト</t>
    </rPh>
    <rPh sb="191" eb="192">
      <t>ク</t>
    </rPh>
    <rPh sb="194" eb="197">
      <t>ケイゾクテキ</t>
    </rPh>
    <rPh sb="198" eb="200">
      <t>ジッシ</t>
    </rPh>
    <rPh sb="202" eb="205">
      <t>スイセンカ</t>
    </rPh>
    <rPh sb="205" eb="206">
      <t>リツ</t>
    </rPh>
    <rPh sb="207" eb="209">
      <t>コウジョウ</t>
    </rPh>
    <rPh sb="210" eb="211">
      <t>ツト</t>
    </rPh>
    <rPh sb="213" eb="215">
      <t>イッパン</t>
    </rPh>
    <rPh sb="215" eb="217">
      <t>カイケイ</t>
    </rPh>
    <rPh sb="217" eb="219">
      <t>クリイレ</t>
    </rPh>
    <rPh sb="219" eb="220">
      <t>キン</t>
    </rPh>
    <rPh sb="222" eb="224">
      <t>イゾン</t>
    </rPh>
    <rPh sb="225" eb="226">
      <t>スコ</t>
    </rPh>
    <rPh sb="229" eb="231">
      <t>カイゼン</t>
    </rPh>
    <rPh sb="233" eb="235">
      <t>ヒツヨウ</t>
    </rPh>
    <phoneticPr fontId="4"/>
  </si>
  <si>
    <t>　平成２９年度決算における経営比較分析表について、各指標の数値が改善されているような推移となっているが、これらは平成３０年４月からの公営企業会計移行に伴う打切決算の影響によるもの及び分流式下水道等に要する経費の算定方法の変更によるものであり、決して経営の健全化が進んだ結果によるものではない。
　本町下水道事業は、平成２５年度に料金改定を実施したこと及び企業誘致により使用料収入が増加し、収益的収支比率、経費回収率は改善傾向にあった。しかし、今後は人口減少が緩やかに進むと予想され、使用料収入も減少することが見込まれる。また、企業債償還額はピークを迎えておらず、今後も相当な負担となることから、一般会計繰入金に依存した経営状況となっており、汚水処理原価を抑えるには、相当な期間を要すると考えられる。
　経営の健全化を図るため、経費節減、企業債の縮減に努めるとともに、適正な使用料の検討に取り組む必要がある。</t>
    <rPh sb="1" eb="3">
      <t>ヘイセイ</t>
    </rPh>
    <rPh sb="5" eb="7">
      <t>ネンド</t>
    </rPh>
    <rPh sb="7" eb="9">
      <t>ケッサン</t>
    </rPh>
    <rPh sb="13" eb="15">
      <t>ケイエイ</t>
    </rPh>
    <rPh sb="15" eb="17">
      <t>ヒカク</t>
    </rPh>
    <rPh sb="17" eb="19">
      <t>ブンセキ</t>
    </rPh>
    <rPh sb="19" eb="20">
      <t>ヒョウ</t>
    </rPh>
    <rPh sb="25" eb="28">
      <t>カクシヒョウ</t>
    </rPh>
    <rPh sb="29" eb="31">
      <t>スウチ</t>
    </rPh>
    <rPh sb="32" eb="34">
      <t>カイゼン</t>
    </rPh>
    <rPh sb="42" eb="44">
      <t>スイイ</t>
    </rPh>
    <rPh sb="56" eb="58">
      <t>ヘイセイ</t>
    </rPh>
    <rPh sb="60" eb="61">
      <t>ネン</t>
    </rPh>
    <rPh sb="62" eb="63">
      <t>ガツ</t>
    </rPh>
    <rPh sb="66" eb="68">
      <t>コウエイ</t>
    </rPh>
    <rPh sb="68" eb="70">
      <t>キギョウ</t>
    </rPh>
    <rPh sb="70" eb="72">
      <t>カイケイ</t>
    </rPh>
    <rPh sb="72" eb="74">
      <t>イコウ</t>
    </rPh>
    <rPh sb="75" eb="76">
      <t>トモナ</t>
    </rPh>
    <rPh sb="77" eb="79">
      <t>ウチキ</t>
    </rPh>
    <rPh sb="79" eb="81">
      <t>ケッサン</t>
    </rPh>
    <rPh sb="82" eb="84">
      <t>エイキョウ</t>
    </rPh>
    <rPh sb="89" eb="90">
      <t>オヨ</t>
    </rPh>
    <rPh sb="91" eb="93">
      <t>ブンリュウ</t>
    </rPh>
    <rPh sb="93" eb="94">
      <t>シキ</t>
    </rPh>
    <rPh sb="99" eb="100">
      <t>ヨウ</t>
    </rPh>
    <rPh sb="102" eb="104">
      <t>ケイヒ</t>
    </rPh>
    <rPh sb="105" eb="107">
      <t>サンテイ</t>
    </rPh>
    <rPh sb="107" eb="109">
      <t>ホウホウ</t>
    </rPh>
    <rPh sb="110" eb="112">
      <t>ヘンコウ</t>
    </rPh>
    <rPh sb="121" eb="122">
      <t>ケッ</t>
    </rPh>
    <rPh sb="124" eb="126">
      <t>ケイエイ</t>
    </rPh>
    <rPh sb="127" eb="130">
      <t>ケンゼンカ</t>
    </rPh>
    <rPh sb="131" eb="132">
      <t>スス</t>
    </rPh>
    <rPh sb="134" eb="136">
      <t>ケッカ</t>
    </rPh>
    <rPh sb="148" eb="150">
      <t>ホンチョウ</t>
    </rPh>
    <rPh sb="150" eb="153">
      <t>ゲスイドウ</t>
    </rPh>
    <rPh sb="153" eb="155">
      <t>ジギョウ</t>
    </rPh>
    <rPh sb="157" eb="159">
      <t>ヘイセイ</t>
    </rPh>
    <rPh sb="161" eb="163">
      <t>ネンド</t>
    </rPh>
    <rPh sb="164" eb="166">
      <t>リョウキン</t>
    </rPh>
    <rPh sb="166" eb="168">
      <t>カイテイ</t>
    </rPh>
    <rPh sb="169" eb="171">
      <t>ジッシ</t>
    </rPh>
    <rPh sb="175" eb="176">
      <t>オヨ</t>
    </rPh>
    <rPh sb="177" eb="179">
      <t>キギョウ</t>
    </rPh>
    <rPh sb="179" eb="181">
      <t>ユウチ</t>
    </rPh>
    <rPh sb="184" eb="187">
      <t>シヨウリョウ</t>
    </rPh>
    <rPh sb="187" eb="189">
      <t>シュウニュウ</t>
    </rPh>
    <rPh sb="190" eb="192">
      <t>ゾウカ</t>
    </rPh>
    <rPh sb="194" eb="197">
      <t>シュウエキテキ</t>
    </rPh>
    <rPh sb="197" eb="199">
      <t>シュウシ</t>
    </rPh>
    <rPh sb="199" eb="201">
      <t>ヒリツ</t>
    </rPh>
    <rPh sb="202" eb="204">
      <t>ケイヒ</t>
    </rPh>
    <rPh sb="204" eb="206">
      <t>カイシュウ</t>
    </rPh>
    <rPh sb="206" eb="207">
      <t>リツ</t>
    </rPh>
    <rPh sb="208" eb="210">
      <t>カイゼン</t>
    </rPh>
    <rPh sb="210" eb="212">
      <t>ケイコウ</t>
    </rPh>
    <rPh sb="221" eb="223">
      <t>コンゴ</t>
    </rPh>
    <rPh sb="224" eb="226">
      <t>ジンコウ</t>
    </rPh>
    <rPh sb="226" eb="228">
      <t>ゲンショウ</t>
    </rPh>
    <rPh sb="229" eb="230">
      <t>ユル</t>
    </rPh>
    <rPh sb="233" eb="234">
      <t>スス</t>
    </rPh>
    <rPh sb="236" eb="238">
      <t>ヨソウ</t>
    </rPh>
    <rPh sb="241" eb="244">
      <t>シヨウリョウ</t>
    </rPh>
    <rPh sb="244" eb="246">
      <t>シュウニュウ</t>
    </rPh>
    <rPh sb="247" eb="249">
      <t>ゲンショウ</t>
    </rPh>
    <rPh sb="254" eb="256">
      <t>ミコ</t>
    </rPh>
    <rPh sb="263" eb="265">
      <t>キギョウ</t>
    </rPh>
    <rPh sb="265" eb="266">
      <t>サイ</t>
    </rPh>
    <rPh sb="266" eb="268">
      <t>ショウカン</t>
    </rPh>
    <rPh sb="268" eb="269">
      <t>ガク</t>
    </rPh>
    <rPh sb="274" eb="275">
      <t>ムカ</t>
    </rPh>
    <rPh sb="281" eb="283">
      <t>コンゴ</t>
    </rPh>
    <rPh sb="284" eb="286">
      <t>ソウトウ</t>
    </rPh>
    <rPh sb="287" eb="289">
      <t>フタン</t>
    </rPh>
    <rPh sb="297" eb="299">
      <t>イッパン</t>
    </rPh>
    <rPh sb="299" eb="301">
      <t>カイケイ</t>
    </rPh>
    <rPh sb="301" eb="303">
      <t>クリイレ</t>
    </rPh>
    <rPh sb="303" eb="304">
      <t>キン</t>
    </rPh>
    <rPh sb="305" eb="307">
      <t>イゾン</t>
    </rPh>
    <rPh sb="309" eb="311">
      <t>ケイエイ</t>
    </rPh>
    <rPh sb="311" eb="313">
      <t>ジョウキョウ</t>
    </rPh>
    <rPh sb="320" eb="322">
      <t>オスイ</t>
    </rPh>
    <rPh sb="322" eb="324">
      <t>ショリ</t>
    </rPh>
    <rPh sb="324" eb="326">
      <t>ゲンカ</t>
    </rPh>
    <rPh sb="327" eb="328">
      <t>オサ</t>
    </rPh>
    <rPh sb="333" eb="335">
      <t>ソウトウ</t>
    </rPh>
    <rPh sb="336" eb="338">
      <t>キカン</t>
    </rPh>
    <rPh sb="339" eb="340">
      <t>ヨウ</t>
    </rPh>
    <rPh sb="343" eb="344">
      <t>カンガ</t>
    </rPh>
    <rPh sb="351" eb="353">
      <t>ケイエイ</t>
    </rPh>
    <rPh sb="354" eb="357">
      <t>ケンゼンカ</t>
    </rPh>
    <rPh sb="358" eb="359">
      <t>ハカ</t>
    </rPh>
    <rPh sb="368" eb="370">
      <t>キギョウ</t>
    </rPh>
    <rPh sb="370" eb="371">
      <t>サイ</t>
    </rPh>
    <rPh sb="372" eb="374">
      <t>シュクゲン</t>
    </rPh>
    <rPh sb="375" eb="376">
      <t>ツト</t>
    </rPh>
    <rPh sb="390" eb="39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</si>
</sst>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AB-4D4F-A93D-8DFBD9B2E817}"/>
            </c:ext>
          </c:extLst>
        </c:ser>
        <c:dLbls>
          <c:showLegendKey val="0"/>
          <c:showVal val="0"/>
          <c:showCatName val="0"/>
          <c:showSerName val="0"/>
          <c:showPercent val="0"/>
          <c:showBubbleSize val="0"/>
        </c:dLbls>
        <c:gapWidth val="150"/>
        <c:axId val="245087480"/>
        <c:axId val="2451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1.08</c:v>
                </c:pt>
                <c:pt idx="3">
                  <c:v>1.1499999999999999</c:v>
                </c:pt>
                <c:pt idx="4">
                  <c:v>0.89</c:v>
                </c:pt>
              </c:numCache>
            </c:numRef>
          </c:val>
          <c:smooth val="0"/>
          <c:extLst xmlns:c16r2="http://schemas.microsoft.com/office/drawing/2015/06/chart">
            <c:ext xmlns:c16="http://schemas.microsoft.com/office/drawing/2014/chart" uri="{C3380CC4-5D6E-409C-BE32-E72D297353CC}">
              <c16:uniqueId val="{00000001-FCAB-4D4F-A93D-8DFBD9B2E817}"/>
            </c:ext>
          </c:extLst>
        </c:ser>
        <c:dLbls>
          <c:showLegendKey val="0"/>
          <c:showVal val="0"/>
          <c:showCatName val="0"/>
          <c:showSerName val="0"/>
          <c:showPercent val="0"/>
          <c:showBubbleSize val="0"/>
        </c:dLbls>
        <c:marker val="1"/>
        <c:smooth val="0"/>
        <c:axId val="245087480"/>
        <c:axId val="245100512"/>
      </c:lineChart>
      <c:dateAx>
        <c:axId val="245087480"/>
        <c:scaling>
          <c:orientation val="minMax"/>
        </c:scaling>
        <c:delete val="1"/>
        <c:axPos val="b"/>
        <c:numFmt formatCode="ge" sourceLinked="1"/>
        <c:majorTickMark val="none"/>
        <c:minorTickMark val="none"/>
        <c:tickLblPos val="none"/>
        <c:crossAx val="245100512"/>
        <c:crosses val="autoZero"/>
        <c:auto val="1"/>
        <c:lblOffset val="100"/>
        <c:baseTimeUnit val="years"/>
      </c:dateAx>
      <c:valAx>
        <c:axId val="2451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8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5B-4318-A79B-38987152A680}"/>
            </c:ext>
          </c:extLst>
        </c:ser>
        <c:dLbls>
          <c:showLegendKey val="0"/>
          <c:showVal val="0"/>
          <c:showCatName val="0"/>
          <c:showSerName val="0"/>
          <c:showPercent val="0"/>
          <c:showBubbleSize val="0"/>
        </c:dLbls>
        <c:gapWidth val="150"/>
        <c:axId val="246209944"/>
        <c:axId val="24621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65.22</c:v>
                </c:pt>
                <c:pt idx="1">
                  <c:v>62.16</c:v>
                </c:pt>
                <c:pt idx="2">
                  <c:v>59.97</c:v>
                </c:pt>
                <c:pt idx="3">
                  <c:v>56.35</c:v>
                </c:pt>
                <c:pt idx="4">
                  <c:v>58.13</c:v>
                </c:pt>
              </c:numCache>
            </c:numRef>
          </c:val>
          <c:smooth val="0"/>
          <c:extLst xmlns:c16r2="http://schemas.microsoft.com/office/drawing/2015/06/chart">
            <c:ext xmlns:c16="http://schemas.microsoft.com/office/drawing/2014/chart" uri="{C3380CC4-5D6E-409C-BE32-E72D297353CC}">
              <c16:uniqueId val="{00000001-AA5B-4318-A79B-38987152A680}"/>
            </c:ext>
          </c:extLst>
        </c:ser>
        <c:dLbls>
          <c:showLegendKey val="0"/>
          <c:showVal val="0"/>
          <c:showCatName val="0"/>
          <c:showSerName val="0"/>
          <c:showPercent val="0"/>
          <c:showBubbleSize val="0"/>
        </c:dLbls>
        <c:marker val="1"/>
        <c:smooth val="0"/>
        <c:axId val="246209944"/>
        <c:axId val="246210336"/>
      </c:lineChart>
      <c:dateAx>
        <c:axId val="246209944"/>
        <c:scaling>
          <c:orientation val="minMax"/>
        </c:scaling>
        <c:delete val="1"/>
        <c:axPos val="b"/>
        <c:numFmt formatCode="ge" sourceLinked="1"/>
        <c:majorTickMark val="none"/>
        <c:minorTickMark val="none"/>
        <c:tickLblPos val="none"/>
        <c:crossAx val="246210336"/>
        <c:crosses val="autoZero"/>
        <c:auto val="1"/>
        <c:lblOffset val="100"/>
        <c:baseTimeUnit val="years"/>
      </c:dateAx>
      <c:valAx>
        <c:axId val="2462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0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96.37</c:v>
                </c:pt>
                <c:pt idx="1">
                  <c:v>96.4</c:v>
                </c:pt>
                <c:pt idx="2">
                  <c:v>98.66</c:v>
                </c:pt>
                <c:pt idx="3">
                  <c:v>98.76</c:v>
                </c:pt>
                <c:pt idx="4">
                  <c:v>98.84</c:v>
                </c:pt>
              </c:numCache>
            </c:numRef>
          </c:val>
          <c:extLst xmlns:c16r2="http://schemas.microsoft.com/office/drawing/2015/06/chart">
            <c:ext xmlns:c16="http://schemas.microsoft.com/office/drawing/2014/chart" uri="{C3380CC4-5D6E-409C-BE32-E72D297353CC}">
              <c16:uniqueId val="{00000000-72E6-434F-8B38-76EFC25741F8}"/>
            </c:ext>
          </c:extLst>
        </c:ser>
        <c:dLbls>
          <c:showLegendKey val="0"/>
          <c:showVal val="0"/>
          <c:showCatName val="0"/>
          <c:showSerName val="0"/>
          <c:showPercent val="0"/>
          <c:showBubbleSize val="0"/>
        </c:dLbls>
        <c:gapWidth val="150"/>
        <c:axId val="246211512"/>
        <c:axId val="2462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92.94</c:v>
                </c:pt>
                <c:pt idx="1">
                  <c:v>95.73</c:v>
                </c:pt>
                <c:pt idx="2">
                  <c:v>94.8</c:v>
                </c:pt>
                <c:pt idx="3">
                  <c:v>93.3</c:v>
                </c:pt>
                <c:pt idx="4">
                  <c:v>91.75</c:v>
                </c:pt>
              </c:numCache>
            </c:numRef>
          </c:val>
          <c:smooth val="0"/>
          <c:extLst xmlns:c16r2="http://schemas.microsoft.com/office/drawing/2015/06/chart">
            <c:ext xmlns:c16="http://schemas.microsoft.com/office/drawing/2014/chart" uri="{C3380CC4-5D6E-409C-BE32-E72D297353CC}">
              <c16:uniqueId val="{00000001-72E6-434F-8B38-76EFC25741F8}"/>
            </c:ext>
          </c:extLst>
        </c:ser>
        <c:dLbls>
          <c:showLegendKey val="0"/>
          <c:showVal val="0"/>
          <c:showCatName val="0"/>
          <c:showSerName val="0"/>
          <c:showPercent val="0"/>
          <c:showBubbleSize val="0"/>
        </c:dLbls>
        <c:marker val="1"/>
        <c:smooth val="0"/>
        <c:axId val="246211512"/>
        <c:axId val="246211904"/>
      </c:lineChart>
      <c:dateAx>
        <c:axId val="246211512"/>
        <c:scaling>
          <c:orientation val="minMax"/>
        </c:scaling>
        <c:delete val="1"/>
        <c:axPos val="b"/>
        <c:numFmt formatCode="ge" sourceLinked="1"/>
        <c:majorTickMark val="none"/>
        <c:minorTickMark val="none"/>
        <c:tickLblPos val="none"/>
        <c:crossAx val="246211904"/>
        <c:crosses val="autoZero"/>
        <c:auto val="1"/>
        <c:lblOffset val="100"/>
        <c:baseTimeUnit val="years"/>
      </c:dateAx>
      <c:valAx>
        <c:axId val="246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1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50.37</c:v>
                </c:pt>
                <c:pt idx="1">
                  <c:v>52.56</c:v>
                </c:pt>
                <c:pt idx="2">
                  <c:v>52.58</c:v>
                </c:pt>
                <c:pt idx="3">
                  <c:v>53.34</c:v>
                </c:pt>
                <c:pt idx="4">
                  <c:v>61.55</c:v>
                </c:pt>
              </c:numCache>
            </c:numRef>
          </c:val>
          <c:extLst xmlns:c16r2="http://schemas.microsoft.com/office/drawing/2015/06/chart">
            <c:ext xmlns:c16="http://schemas.microsoft.com/office/drawing/2014/chart" uri="{C3380CC4-5D6E-409C-BE32-E72D297353CC}">
              <c16:uniqueId val="{00000000-5AD0-4F9A-B34C-FC69EB21D9B0}"/>
            </c:ext>
          </c:extLst>
        </c:ser>
        <c:dLbls>
          <c:showLegendKey val="0"/>
          <c:showVal val="0"/>
          <c:showCatName val="0"/>
          <c:showSerName val="0"/>
          <c:showPercent val="0"/>
          <c:showBubbleSize val="0"/>
        </c:dLbls>
        <c:gapWidth val="150"/>
        <c:axId val="246083136"/>
        <c:axId val="24529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D0-4F9A-B34C-FC69EB21D9B0}"/>
            </c:ext>
          </c:extLst>
        </c:ser>
        <c:dLbls>
          <c:showLegendKey val="0"/>
          <c:showVal val="0"/>
          <c:showCatName val="0"/>
          <c:showSerName val="0"/>
          <c:showPercent val="0"/>
          <c:showBubbleSize val="0"/>
        </c:dLbls>
        <c:marker val="1"/>
        <c:smooth val="0"/>
        <c:axId val="246083136"/>
        <c:axId val="245293456"/>
      </c:lineChart>
      <c:dateAx>
        <c:axId val="246083136"/>
        <c:scaling>
          <c:orientation val="minMax"/>
        </c:scaling>
        <c:delete val="1"/>
        <c:axPos val="b"/>
        <c:numFmt formatCode="ge" sourceLinked="1"/>
        <c:majorTickMark val="none"/>
        <c:minorTickMark val="none"/>
        <c:tickLblPos val="none"/>
        <c:crossAx val="245293456"/>
        <c:crosses val="autoZero"/>
        <c:auto val="1"/>
        <c:lblOffset val="100"/>
        <c:baseTimeUnit val="years"/>
      </c:dateAx>
      <c:valAx>
        <c:axId val="24529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65-4D40-A09E-C843DBD762A8}"/>
            </c:ext>
          </c:extLst>
        </c:ser>
        <c:dLbls>
          <c:showLegendKey val="0"/>
          <c:showVal val="0"/>
          <c:showCatName val="0"/>
          <c:showSerName val="0"/>
          <c:showPercent val="0"/>
          <c:showBubbleSize val="0"/>
        </c:dLbls>
        <c:gapWidth val="150"/>
        <c:axId val="245291440"/>
        <c:axId val="24507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65-4D40-A09E-C843DBD762A8}"/>
            </c:ext>
          </c:extLst>
        </c:ser>
        <c:dLbls>
          <c:showLegendKey val="0"/>
          <c:showVal val="0"/>
          <c:showCatName val="0"/>
          <c:showSerName val="0"/>
          <c:showPercent val="0"/>
          <c:showBubbleSize val="0"/>
        </c:dLbls>
        <c:marker val="1"/>
        <c:smooth val="0"/>
        <c:axId val="245291440"/>
        <c:axId val="245074640"/>
      </c:lineChart>
      <c:dateAx>
        <c:axId val="245291440"/>
        <c:scaling>
          <c:orientation val="minMax"/>
        </c:scaling>
        <c:delete val="1"/>
        <c:axPos val="b"/>
        <c:numFmt formatCode="ge" sourceLinked="1"/>
        <c:majorTickMark val="none"/>
        <c:minorTickMark val="none"/>
        <c:tickLblPos val="none"/>
        <c:crossAx val="245074640"/>
        <c:crosses val="autoZero"/>
        <c:auto val="1"/>
        <c:lblOffset val="100"/>
        <c:baseTimeUnit val="years"/>
      </c:dateAx>
      <c:valAx>
        <c:axId val="24507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9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1C-48DF-B6C7-514CCE29EB70}"/>
            </c:ext>
          </c:extLst>
        </c:ser>
        <c:dLbls>
          <c:showLegendKey val="0"/>
          <c:showVal val="0"/>
          <c:showCatName val="0"/>
          <c:showSerName val="0"/>
          <c:showPercent val="0"/>
          <c:showBubbleSize val="0"/>
        </c:dLbls>
        <c:gapWidth val="150"/>
        <c:axId val="245828776"/>
        <c:axId val="24589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1C-48DF-B6C7-514CCE29EB70}"/>
            </c:ext>
          </c:extLst>
        </c:ser>
        <c:dLbls>
          <c:showLegendKey val="0"/>
          <c:showVal val="0"/>
          <c:showCatName val="0"/>
          <c:showSerName val="0"/>
          <c:showPercent val="0"/>
          <c:showBubbleSize val="0"/>
        </c:dLbls>
        <c:marker val="1"/>
        <c:smooth val="0"/>
        <c:axId val="245828776"/>
        <c:axId val="245895760"/>
      </c:lineChart>
      <c:dateAx>
        <c:axId val="245828776"/>
        <c:scaling>
          <c:orientation val="minMax"/>
        </c:scaling>
        <c:delete val="1"/>
        <c:axPos val="b"/>
        <c:numFmt formatCode="ge" sourceLinked="1"/>
        <c:majorTickMark val="none"/>
        <c:minorTickMark val="none"/>
        <c:tickLblPos val="none"/>
        <c:crossAx val="245895760"/>
        <c:crosses val="autoZero"/>
        <c:auto val="1"/>
        <c:lblOffset val="100"/>
        <c:baseTimeUnit val="years"/>
      </c:dateAx>
      <c:valAx>
        <c:axId val="24589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2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39-4247-9BFF-9AAD47B6AAD6}"/>
            </c:ext>
          </c:extLst>
        </c:ser>
        <c:dLbls>
          <c:showLegendKey val="0"/>
          <c:showVal val="0"/>
          <c:showCatName val="0"/>
          <c:showSerName val="0"/>
          <c:showPercent val="0"/>
          <c:showBubbleSize val="0"/>
        </c:dLbls>
        <c:gapWidth val="150"/>
        <c:axId val="245958864"/>
        <c:axId val="24595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39-4247-9BFF-9AAD47B6AAD6}"/>
            </c:ext>
          </c:extLst>
        </c:ser>
        <c:dLbls>
          <c:showLegendKey val="0"/>
          <c:showVal val="0"/>
          <c:showCatName val="0"/>
          <c:showSerName val="0"/>
          <c:showPercent val="0"/>
          <c:showBubbleSize val="0"/>
        </c:dLbls>
        <c:marker val="1"/>
        <c:smooth val="0"/>
        <c:axId val="245958864"/>
        <c:axId val="245959256"/>
      </c:lineChart>
      <c:dateAx>
        <c:axId val="245958864"/>
        <c:scaling>
          <c:orientation val="minMax"/>
        </c:scaling>
        <c:delete val="1"/>
        <c:axPos val="b"/>
        <c:numFmt formatCode="ge" sourceLinked="1"/>
        <c:majorTickMark val="none"/>
        <c:minorTickMark val="none"/>
        <c:tickLblPos val="none"/>
        <c:crossAx val="245959256"/>
        <c:crosses val="autoZero"/>
        <c:auto val="1"/>
        <c:lblOffset val="100"/>
        <c:baseTimeUnit val="years"/>
      </c:dateAx>
      <c:valAx>
        <c:axId val="24595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5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E7-4C05-B826-14D8A087340D}"/>
            </c:ext>
          </c:extLst>
        </c:ser>
        <c:dLbls>
          <c:showLegendKey val="0"/>
          <c:showVal val="0"/>
          <c:showCatName val="0"/>
          <c:showSerName val="0"/>
          <c:showPercent val="0"/>
          <c:showBubbleSize val="0"/>
        </c:dLbls>
        <c:gapWidth val="150"/>
        <c:axId val="245960432"/>
        <c:axId val="24596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E7-4C05-B826-14D8A087340D}"/>
            </c:ext>
          </c:extLst>
        </c:ser>
        <c:dLbls>
          <c:showLegendKey val="0"/>
          <c:showVal val="0"/>
          <c:showCatName val="0"/>
          <c:showSerName val="0"/>
          <c:showPercent val="0"/>
          <c:showBubbleSize val="0"/>
        </c:dLbls>
        <c:marker val="1"/>
        <c:smooth val="0"/>
        <c:axId val="245960432"/>
        <c:axId val="245960824"/>
      </c:lineChart>
      <c:dateAx>
        <c:axId val="245960432"/>
        <c:scaling>
          <c:orientation val="minMax"/>
        </c:scaling>
        <c:delete val="1"/>
        <c:axPos val="b"/>
        <c:numFmt formatCode="ge" sourceLinked="1"/>
        <c:majorTickMark val="none"/>
        <c:minorTickMark val="none"/>
        <c:tickLblPos val="none"/>
        <c:crossAx val="245960824"/>
        <c:crosses val="autoZero"/>
        <c:auto val="1"/>
        <c:lblOffset val="100"/>
        <c:baseTimeUnit val="years"/>
      </c:dateAx>
      <c:valAx>
        <c:axId val="24596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6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2078.83</c:v>
                </c:pt>
                <c:pt idx="1">
                  <c:v>1944.41</c:v>
                </c:pt>
                <c:pt idx="2">
                  <c:v>1829.82</c:v>
                </c:pt>
                <c:pt idx="3">
                  <c:v>1717.73</c:v>
                </c:pt>
                <c:pt idx="4">
                  <c:v>888.91</c:v>
                </c:pt>
              </c:numCache>
            </c:numRef>
          </c:val>
          <c:extLst xmlns:c16r2="http://schemas.microsoft.com/office/drawing/2015/06/chart">
            <c:ext xmlns:c16="http://schemas.microsoft.com/office/drawing/2014/chart" uri="{C3380CC4-5D6E-409C-BE32-E72D297353CC}">
              <c16:uniqueId val="{00000000-6085-4CA6-BEB3-C800C96336A0}"/>
            </c:ext>
          </c:extLst>
        </c:ser>
        <c:dLbls>
          <c:showLegendKey val="0"/>
          <c:showVal val="0"/>
          <c:showCatName val="0"/>
          <c:showSerName val="0"/>
          <c:showPercent val="0"/>
          <c:showBubbleSize val="0"/>
        </c:dLbls>
        <c:gapWidth val="150"/>
        <c:axId val="245962000"/>
        <c:axId val="24596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904.16</c:v>
                </c:pt>
                <c:pt idx="1">
                  <c:v>641.22</c:v>
                </c:pt>
                <c:pt idx="2">
                  <c:v>681.23</c:v>
                </c:pt>
                <c:pt idx="3">
                  <c:v>773.95</c:v>
                </c:pt>
                <c:pt idx="4">
                  <c:v>857.76</c:v>
                </c:pt>
              </c:numCache>
            </c:numRef>
          </c:val>
          <c:smooth val="0"/>
          <c:extLst xmlns:c16r2="http://schemas.microsoft.com/office/drawing/2015/06/chart">
            <c:ext xmlns:c16="http://schemas.microsoft.com/office/drawing/2014/chart" uri="{C3380CC4-5D6E-409C-BE32-E72D297353CC}">
              <c16:uniqueId val="{00000001-6085-4CA6-BEB3-C800C96336A0}"/>
            </c:ext>
          </c:extLst>
        </c:ser>
        <c:dLbls>
          <c:showLegendKey val="0"/>
          <c:showVal val="0"/>
          <c:showCatName val="0"/>
          <c:showSerName val="0"/>
          <c:showPercent val="0"/>
          <c:showBubbleSize val="0"/>
        </c:dLbls>
        <c:marker val="1"/>
        <c:smooth val="0"/>
        <c:axId val="245962000"/>
        <c:axId val="245962392"/>
      </c:lineChart>
      <c:dateAx>
        <c:axId val="245962000"/>
        <c:scaling>
          <c:orientation val="minMax"/>
        </c:scaling>
        <c:delete val="1"/>
        <c:axPos val="b"/>
        <c:numFmt formatCode="ge" sourceLinked="1"/>
        <c:majorTickMark val="none"/>
        <c:minorTickMark val="none"/>
        <c:tickLblPos val="none"/>
        <c:crossAx val="245962392"/>
        <c:crosses val="autoZero"/>
        <c:auto val="1"/>
        <c:lblOffset val="100"/>
        <c:baseTimeUnit val="years"/>
      </c:dateAx>
      <c:valAx>
        <c:axId val="24596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6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53.13</c:v>
                </c:pt>
                <c:pt idx="1">
                  <c:v>55.63</c:v>
                </c:pt>
                <c:pt idx="2">
                  <c:v>55.47</c:v>
                </c:pt>
                <c:pt idx="3">
                  <c:v>54.16</c:v>
                </c:pt>
                <c:pt idx="4">
                  <c:v>79.98</c:v>
                </c:pt>
              </c:numCache>
            </c:numRef>
          </c:val>
          <c:extLst xmlns:c16r2="http://schemas.microsoft.com/office/drawing/2015/06/chart">
            <c:ext xmlns:c16="http://schemas.microsoft.com/office/drawing/2014/chart" uri="{C3380CC4-5D6E-409C-BE32-E72D297353CC}">
              <c16:uniqueId val="{00000000-C2C4-4F7B-A8D9-B7A2364118E0}"/>
            </c:ext>
          </c:extLst>
        </c:ser>
        <c:dLbls>
          <c:showLegendKey val="0"/>
          <c:showVal val="0"/>
          <c:showCatName val="0"/>
          <c:showSerName val="0"/>
          <c:showPercent val="0"/>
          <c:showBubbleSize val="0"/>
        </c:dLbls>
        <c:gapWidth val="150"/>
        <c:axId val="246436464"/>
        <c:axId val="24643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69.72</c:v>
                </c:pt>
                <c:pt idx="1">
                  <c:v>71.48</c:v>
                </c:pt>
                <c:pt idx="2">
                  <c:v>76.84</c:v>
                </c:pt>
                <c:pt idx="3">
                  <c:v>72.87</c:v>
                </c:pt>
                <c:pt idx="4">
                  <c:v>81.260000000000005</c:v>
                </c:pt>
              </c:numCache>
            </c:numRef>
          </c:val>
          <c:smooth val="0"/>
          <c:extLst xmlns:c16r2="http://schemas.microsoft.com/office/drawing/2015/06/chart">
            <c:ext xmlns:c16="http://schemas.microsoft.com/office/drawing/2014/chart" uri="{C3380CC4-5D6E-409C-BE32-E72D297353CC}">
              <c16:uniqueId val="{00000001-C2C4-4F7B-A8D9-B7A2364118E0}"/>
            </c:ext>
          </c:extLst>
        </c:ser>
        <c:dLbls>
          <c:showLegendKey val="0"/>
          <c:showVal val="0"/>
          <c:showCatName val="0"/>
          <c:showSerName val="0"/>
          <c:showPercent val="0"/>
          <c:showBubbleSize val="0"/>
        </c:dLbls>
        <c:marker val="1"/>
        <c:smooth val="0"/>
        <c:axId val="246436464"/>
        <c:axId val="246436856"/>
      </c:lineChart>
      <c:dateAx>
        <c:axId val="246436464"/>
        <c:scaling>
          <c:orientation val="minMax"/>
        </c:scaling>
        <c:delete val="1"/>
        <c:axPos val="b"/>
        <c:numFmt formatCode="ge" sourceLinked="1"/>
        <c:majorTickMark val="none"/>
        <c:minorTickMark val="none"/>
        <c:tickLblPos val="none"/>
        <c:crossAx val="246436856"/>
        <c:crosses val="autoZero"/>
        <c:auto val="1"/>
        <c:lblOffset val="100"/>
        <c:baseTimeUnit val="years"/>
      </c:dateAx>
      <c:valAx>
        <c:axId val="24643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255.64</c:v>
                </c:pt>
                <c:pt idx="1">
                  <c:v>253.3</c:v>
                </c:pt>
                <c:pt idx="2">
                  <c:v>255.76</c:v>
                </c:pt>
                <c:pt idx="3">
                  <c:v>262.38</c:v>
                </c:pt>
                <c:pt idx="4">
                  <c:v>150</c:v>
                </c:pt>
              </c:numCache>
            </c:numRef>
          </c:val>
          <c:extLst xmlns:c16r2="http://schemas.microsoft.com/office/drawing/2015/06/chart">
            <c:ext xmlns:c16="http://schemas.microsoft.com/office/drawing/2014/chart" uri="{C3380CC4-5D6E-409C-BE32-E72D297353CC}">
              <c16:uniqueId val="{00000000-060E-4A93-857B-2BDF984F093D}"/>
            </c:ext>
          </c:extLst>
        </c:ser>
        <c:dLbls>
          <c:showLegendKey val="0"/>
          <c:showVal val="0"/>
          <c:showCatName val="0"/>
          <c:showSerName val="0"/>
          <c:showPercent val="0"/>
          <c:showBubbleSize val="0"/>
        </c:dLbls>
        <c:gapWidth val="150"/>
        <c:axId val="246438032"/>
        <c:axId val="24643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150.53</c:v>
                </c:pt>
                <c:pt idx="1">
                  <c:v>170.07</c:v>
                </c:pt>
                <c:pt idx="2">
                  <c:v>160.72999999999999</c:v>
                </c:pt>
                <c:pt idx="3">
                  <c:v>160.55000000000001</c:v>
                </c:pt>
                <c:pt idx="4">
                  <c:v>151.16999999999999</c:v>
                </c:pt>
              </c:numCache>
            </c:numRef>
          </c:val>
          <c:smooth val="0"/>
          <c:extLst xmlns:c16r2="http://schemas.microsoft.com/office/drawing/2015/06/chart">
            <c:ext xmlns:c16="http://schemas.microsoft.com/office/drawing/2014/chart" uri="{C3380CC4-5D6E-409C-BE32-E72D297353CC}">
              <c16:uniqueId val="{00000001-060E-4A93-857B-2BDF984F093D}"/>
            </c:ext>
          </c:extLst>
        </c:ser>
        <c:dLbls>
          <c:showLegendKey val="0"/>
          <c:showVal val="0"/>
          <c:showCatName val="0"/>
          <c:showSerName val="0"/>
          <c:showPercent val="0"/>
          <c:showBubbleSize val="0"/>
        </c:dLbls>
        <c:marker val="1"/>
        <c:smooth val="0"/>
        <c:axId val="246438032"/>
        <c:axId val="246438424"/>
      </c:lineChart>
      <c:dateAx>
        <c:axId val="246438032"/>
        <c:scaling>
          <c:orientation val="minMax"/>
        </c:scaling>
        <c:delete val="1"/>
        <c:axPos val="b"/>
        <c:numFmt formatCode="ge" sourceLinked="1"/>
        <c:majorTickMark val="none"/>
        <c:minorTickMark val="none"/>
        <c:tickLblPos val="none"/>
        <c:crossAx val="246438424"/>
        <c:crosses val="autoZero"/>
        <c:auto val="1"/>
        <c:lblOffset val="100"/>
        <c:baseTimeUnit val="years"/>
      </c:dateAx>
      <c:valAx>
        <c:axId val="24643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3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　田原本町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Cb1</v>
      </c>
      <c r="X8" s="71"/>
      <c r="Y8" s="71"/>
      <c r="Z8" s="71"/>
      <c r="AA8" s="71"/>
      <c r="AB8" s="71"/>
      <c r="AC8" s="71"/>
      <c r="AD8" s="72" t="str">
        <f>データ!$M$6</f>
        <v>非設置</v>
      </c>
      <c r="AE8" s="72"/>
      <c r="AF8" s="72"/>
      <c r="AG8" s="72"/>
      <c r="AH8" s="72"/>
      <c r="AI8" s="72"/>
      <c r="AJ8" s="72"/>
      <c r="AK8" s="3"/>
      <c r="AL8" s="66">
        <f>データ!S6</f>
        <v>32155</v>
      </c>
      <c r="AM8" s="66"/>
      <c r="AN8" s="66"/>
      <c r="AO8" s="66"/>
      <c r="AP8" s="66"/>
      <c r="AQ8" s="66"/>
      <c r="AR8" s="66"/>
      <c r="AS8" s="66"/>
      <c r="AT8" s="65">
        <f>データ!T6</f>
        <v>21.09</v>
      </c>
      <c r="AU8" s="65"/>
      <c r="AV8" s="65"/>
      <c r="AW8" s="65"/>
      <c r="AX8" s="65"/>
      <c r="AY8" s="65"/>
      <c r="AZ8" s="65"/>
      <c r="BA8" s="65"/>
      <c r="BB8" s="65">
        <f>データ!U6</f>
        <v>1524.66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79.12</v>
      </c>
      <c r="Q10" s="65"/>
      <c r="R10" s="65"/>
      <c r="S10" s="65"/>
      <c r="T10" s="65"/>
      <c r="U10" s="65"/>
      <c r="V10" s="65"/>
      <c r="W10" s="65">
        <f>データ!Q6</f>
        <v>84</v>
      </c>
      <c r="X10" s="65"/>
      <c r="Y10" s="65"/>
      <c r="Z10" s="65"/>
      <c r="AA10" s="65"/>
      <c r="AB10" s="65"/>
      <c r="AC10" s="65"/>
      <c r="AD10" s="66">
        <f>データ!R6</f>
        <v>2640</v>
      </c>
      <c r="AE10" s="66"/>
      <c r="AF10" s="66"/>
      <c r="AG10" s="66"/>
      <c r="AH10" s="66"/>
      <c r="AI10" s="66"/>
      <c r="AJ10" s="66"/>
      <c r="AK10" s="2"/>
      <c r="AL10" s="66">
        <f>データ!V6</f>
        <v>25373</v>
      </c>
      <c r="AM10" s="66"/>
      <c r="AN10" s="66"/>
      <c r="AO10" s="66"/>
      <c r="AP10" s="66"/>
      <c r="AQ10" s="66"/>
      <c r="AR10" s="66"/>
      <c r="AS10" s="66"/>
      <c r="AT10" s="65">
        <f>データ!W6</f>
        <v>4.6100000000000003</v>
      </c>
      <c r="AU10" s="65"/>
      <c r="AV10" s="65"/>
      <c r="AW10" s="65"/>
      <c r="AX10" s="65"/>
      <c r="AY10" s="65"/>
      <c r="AZ10" s="65"/>
      <c r="BA10" s="65"/>
      <c r="BB10" s="65">
        <f>データ!X6</f>
        <v>5503.9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ZdSOjchXh+NRn7IaLHer6b7U8ebscZFCIJaQcwFFP1mTvevJWXH6nOKijL4iWq+2QHOpHM7AxHqXWf520l9ZTQ==" saltValue="AkTDW1LOrg4quoqGXhcD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293636</v>
      </c>
      <c r="D6" s="32">
        <f t="shared" si="3"/>
        <v>47</v>
      </c>
      <c r="E6" s="32">
        <f t="shared" si="3"/>
        <v>17</v>
      </c>
      <c r="F6" s="32">
        <f t="shared" si="3"/>
        <v>1</v>
      </c>
      <c r="G6" s="32">
        <f t="shared" si="3"/>
        <v>0</v>
      </c>
      <c r="H6" s="32" t="str">
        <f t="shared" si="3"/>
        <v>奈良県　田原本町</v>
      </c>
      <c r="I6" s="32" t="str">
        <f t="shared" si="3"/>
        <v>法非適用</v>
      </c>
      <c r="J6" s="32" t="str">
        <f t="shared" si="3"/>
        <v>下水道事業</v>
      </c>
      <c r="K6" s="32" t="str">
        <f t="shared" si="3"/>
        <v>公共下水道</v>
      </c>
      <c r="L6" s="32" t="str">
        <f t="shared" si="3"/>
        <v>Cb1</v>
      </c>
      <c r="M6" s="32" t="str">
        <f t="shared" si="3"/>
        <v>非設置</v>
      </c>
      <c r="N6" s="33" t="str">
        <f t="shared" si="3"/>
        <v>-</v>
      </c>
      <c r="O6" s="33" t="str">
        <f t="shared" si="3"/>
        <v>該当数値なし</v>
      </c>
      <c r="P6" s="33">
        <f t="shared" si="3"/>
        <v>79.12</v>
      </c>
      <c r="Q6" s="33">
        <f t="shared" si="3"/>
        <v>84</v>
      </c>
      <c r="R6" s="33">
        <f t="shared" si="3"/>
        <v>2640</v>
      </c>
      <c r="S6" s="33">
        <f t="shared" si="3"/>
        <v>32155</v>
      </c>
      <c r="T6" s="33">
        <f t="shared" si="3"/>
        <v>21.09</v>
      </c>
      <c r="U6" s="33">
        <f t="shared" si="3"/>
        <v>1524.66</v>
      </c>
      <c r="V6" s="33">
        <f t="shared" si="3"/>
        <v>25373</v>
      </c>
      <c r="W6" s="33">
        <f t="shared" si="3"/>
        <v>4.6100000000000003</v>
      </c>
      <c r="X6" s="33">
        <f t="shared" si="3"/>
        <v>5503.9</v>
      </c>
      <c r="Y6" s="34">
        <f>IF(Y7="",NA(),Y7)</f>
        <v>50.37</v>
      </c>
      <c r="Z6" s="34">
        <f t="shared" ref="Z6:AH6" si="4">IF(Z7="",NA(),Z7)</f>
        <v>52.56</v>
      </c>
      <c r="AA6" s="34">
        <f t="shared" si="4"/>
        <v>52.58</v>
      </c>
      <c r="AB6" s="34">
        <f t="shared" si="4"/>
        <v>53.34</v>
      </c>
      <c r="AC6" s="34">
        <f t="shared" si="4"/>
        <v>61.55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2078.83</v>
      </c>
      <c r="BG6" s="34">
        <f t="shared" ref="BG6:BO6" si="7">IF(BG7="",NA(),BG7)</f>
        <v>1944.41</v>
      </c>
      <c r="BH6" s="34">
        <f t="shared" si="7"/>
        <v>1829.82</v>
      </c>
      <c r="BI6" s="34">
        <f t="shared" si="7"/>
        <v>1717.73</v>
      </c>
      <c r="BJ6" s="34">
        <f t="shared" si="7"/>
        <v>888.91</v>
      </c>
      <c r="BK6" s="34">
        <f t="shared" si="7"/>
        <v>904.16</v>
      </c>
      <c r="BL6" s="34">
        <f t="shared" si="7"/>
        <v>641.22</v>
      </c>
      <c r="BM6" s="34">
        <f t="shared" si="7"/>
        <v>681.23</v>
      </c>
      <c r="BN6" s="34">
        <f t="shared" si="7"/>
        <v>773.95</v>
      </c>
      <c r="BO6" s="34">
        <f t="shared" si="7"/>
        <v>857.76</v>
      </c>
      <c r="BP6" s="33" t="str">
        <f>IF(BP7="","",IF(BP7="-","【-】","【"&amp;SUBSTITUTE(TEXT(BP7,"#,##0.00"),"-","△")&amp;"】"))</f>
        <v>【707.33】</v>
      </c>
      <c r="BQ6" s="34">
        <f>IF(BQ7="",NA(),BQ7)</f>
        <v>53.13</v>
      </c>
      <c r="BR6" s="34">
        <f t="shared" ref="BR6:BZ6" si="8">IF(BR7="",NA(),BR7)</f>
        <v>55.63</v>
      </c>
      <c r="BS6" s="34">
        <f t="shared" si="8"/>
        <v>55.47</v>
      </c>
      <c r="BT6" s="34">
        <f t="shared" si="8"/>
        <v>54.16</v>
      </c>
      <c r="BU6" s="34">
        <f t="shared" si="8"/>
        <v>79.98</v>
      </c>
      <c r="BV6" s="34">
        <f t="shared" si="8"/>
        <v>69.72</v>
      </c>
      <c r="BW6" s="34">
        <f t="shared" si="8"/>
        <v>71.48</v>
      </c>
      <c r="BX6" s="34">
        <f t="shared" si="8"/>
        <v>76.84</v>
      </c>
      <c r="BY6" s="34">
        <f t="shared" si="8"/>
        <v>72.87</v>
      </c>
      <c r="BZ6" s="34">
        <f t="shared" si="8"/>
        <v>81.260000000000005</v>
      </c>
      <c r="CA6" s="33" t="str">
        <f>IF(CA7="","",IF(CA7="-","【-】","【"&amp;SUBSTITUTE(TEXT(CA7,"#,##0.00"),"-","△")&amp;"】"))</f>
        <v>【101.26】</v>
      </c>
      <c r="CB6" s="34">
        <f>IF(CB7="",NA(),CB7)</f>
        <v>255.64</v>
      </c>
      <c r="CC6" s="34">
        <f t="shared" ref="CC6:CK6" si="9">IF(CC7="",NA(),CC7)</f>
        <v>253.3</v>
      </c>
      <c r="CD6" s="34">
        <f t="shared" si="9"/>
        <v>255.76</v>
      </c>
      <c r="CE6" s="34">
        <f t="shared" si="9"/>
        <v>262.38</v>
      </c>
      <c r="CF6" s="34">
        <f t="shared" si="9"/>
        <v>150</v>
      </c>
      <c r="CG6" s="34">
        <f t="shared" si="9"/>
        <v>150.53</v>
      </c>
      <c r="CH6" s="34">
        <f t="shared" si="9"/>
        <v>170.07</v>
      </c>
      <c r="CI6" s="34">
        <f t="shared" si="9"/>
        <v>160.72999999999999</v>
      </c>
      <c r="CJ6" s="34">
        <f t="shared" si="9"/>
        <v>160.55000000000001</v>
      </c>
      <c r="CK6" s="34">
        <f t="shared" si="9"/>
        <v>151.16999999999999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65.22</v>
      </c>
      <c r="CS6" s="34">
        <f t="shared" si="10"/>
        <v>62.16</v>
      </c>
      <c r="CT6" s="34">
        <f t="shared" si="10"/>
        <v>59.97</v>
      </c>
      <c r="CU6" s="34">
        <f t="shared" si="10"/>
        <v>56.35</v>
      </c>
      <c r="CV6" s="34">
        <f t="shared" si="10"/>
        <v>58.13</v>
      </c>
      <c r="CW6" s="33" t="str">
        <f>IF(CW7="","",IF(CW7="-","【-】","【"&amp;SUBSTITUTE(TEXT(CW7,"#,##0.00"),"-","△")&amp;"】"))</f>
        <v>【60.13】</v>
      </c>
      <c r="CX6" s="34">
        <f>IF(CX7="",NA(),CX7)</f>
        <v>96.37</v>
      </c>
      <c r="CY6" s="34">
        <f t="shared" ref="CY6:DG6" si="11">IF(CY7="",NA(),CY7)</f>
        <v>96.4</v>
      </c>
      <c r="CZ6" s="34">
        <f t="shared" si="11"/>
        <v>98.66</v>
      </c>
      <c r="DA6" s="34">
        <f t="shared" si="11"/>
        <v>98.76</v>
      </c>
      <c r="DB6" s="34">
        <f t="shared" si="11"/>
        <v>98.84</v>
      </c>
      <c r="DC6" s="34">
        <f t="shared" si="11"/>
        <v>92.94</v>
      </c>
      <c r="DD6" s="34">
        <f t="shared" si="11"/>
        <v>95.73</v>
      </c>
      <c r="DE6" s="34">
        <f t="shared" si="11"/>
        <v>94.8</v>
      </c>
      <c r="DF6" s="34">
        <f t="shared" si="11"/>
        <v>93.3</v>
      </c>
      <c r="DG6" s="34">
        <f t="shared" si="11"/>
        <v>91.75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7.0000000000000007E-2</v>
      </c>
      <c r="EL6" s="34">
        <f t="shared" si="14"/>
        <v>1.08</v>
      </c>
      <c r="EM6" s="34">
        <f t="shared" si="14"/>
        <v>1.1499999999999999</v>
      </c>
      <c r="EN6" s="34">
        <f t="shared" si="14"/>
        <v>0.89</v>
      </c>
      <c r="EO6" s="33" t="str">
        <f>IF(EO7="","",IF(EO7="-","【-】","【"&amp;SUBSTITUTE(TEXT(EO7,"#,##0.00"),"-","△")&amp;"】"))</f>
        <v>【0.23】</v>
      </c>
    </row>
    <row r="7" spans="1:145" s="35" customFormat="1" x14ac:dyDescent="0.15">
      <c r="A7" s="27"/>
      <c r="B7" s="36">
        <v>2017</v>
      </c>
      <c r="C7" s="36">
        <v>293636</v>
      </c>
      <c r="D7" s="36">
        <v>47</v>
      </c>
      <c r="E7" s="36">
        <v>17</v>
      </c>
      <c r="F7" s="36">
        <v>1</v>
      </c>
      <c r="G7" s="36">
        <v>0</v>
      </c>
      <c r="H7" s="36" t="s">
        <v>111</v>
      </c>
      <c r="I7" s="36" t="s">
        <v>112</v>
      </c>
      <c r="J7" s="36" t="s">
        <v>113</v>
      </c>
      <c r="K7" s="36" t="s">
        <v>114</v>
      </c>
      <c r="L7" s="36" t="s">
        <v>115</v>
      </c>
      <c r="M7" s="36" t="s">
        <v>116</v>
      </c>
      <c r="N7" s="37" t="s">
        <v>117</v>
      </c>
      <c r="O7" s="37" t="s">
        <v>118</v>
      </c>
      <c r="P7" s="37">
        <v>79.12</v>
      </c>
      <c r="Q7" s="37">
        <v>84</v>
      </c>
      <c r="R7" s="37">
        <v>2640</v>
      </c>
      <c r="S7" s="37">
        <v>32155</v>
      </c>
      <c r="T7" s="37">
        <v>21.09</v>
      </c>
      <c r="U7" s="37">
        <v>1524.66</v>
      </c>
      <c r="V7" s="37">
        <v>25373</v>
      </c>
      <c r="W7" s="37">
        <v>4.6100000000000003</v>
      </c>
      <c r="X7" s="37">
        <v>5503.9</v>
      </c>
      <c r="Y7" s="37">
        <v>50.37</v>
      </c>
      <c r="Z7" s="37">
        <v>52.56</v>
      </c>
      <c r="AA7" s="37">
        <v>52.58</v>
      </c>
      <c r="AB7" s="37">
        <v>53.34</v>
      </c>
      <c r="AC7" s="37">
        <v>61.55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2078.83</v>
      </c>
      <c r="BG7" s="37">
        <v>1944.41</v>
      </c>
      <c r="BH7" s="37">
        <v>1829.82</v>
      </c>
      <c r="BI7" s="37">
        <v>1717.73</v>
      </c>
      <c r="BJ7" s="37">
        <v>888.91</v>
      </c>
      <c r="BK7" s="37">
        <v>904.16</v>
      </c>
      <c r="BL7" s="37">
        <v>641.22</v>
      </c>
      <c r="BM7" s="37">
        <v>681.23</v>
      </c>
      <c r="BN7" s="37">
        <v>773.95</v>
      </c>
      <c r="BO7" s="37">
        <v>857.76</v>
      </c>
      <c r="BP7" s="37">
        <v>707.33</v>
      </c>
      <c r="BQ7" s="37">
        <v>53.13</v>
      </c>
      <c r="BR7" s="37">
        <v>55.63</v>
      </c>
      <c r="BS7" s="37">
        <v>55.47</v>
      </c>
      <c r="BT7" s="37">
        <v>54.16</v>
      </c>
      <c r="BU7" s="37">
        <v>79.98</v>
      </c>
      <c r="BV7" s="37">
        <v>69.72</v>
      </c>
      <c r="BW7" s="37">
        <v>71.48</v>
      </c>
      <c r="BX7" s="37">
        <v>76.84</v>
      </c>
      <c r="BY7" s="37">
        <v>72.87</v>
      </c>
      <c r="BZ7" s="37">
        <v>81.260000000000005</v>
      </c>
      <c r="CA7" s="37">
        <v>101.26</v>
      </c>
      <c r="CB7" s="37">
        <v>255.64</v>
      </c>
      <c r="CC7" s="37">
        <v>253.3</v>
      </c>
      <c r="CD7" s="37">
        <v>255.76</v>
      </c>
      <c r="CE7" s="37">
        <v>262.38</v>
      </c>
      <c r="CF7" s="37">
        <v>150</v>
      </c>
      <c r="CG7" s="37">
        <v>150.53</v>
      </c>
      <c r="CH7" s="37">
        <v>170.07</v>
      </c>
      <c r="CI7" s="37">
        <v>160.72999999999999</v>
      </c>
      <c r="CJ7" s="37">
        <v>160.55000000000001</v>
      </c>
      <c r="CK7" s="37">
        <v>151.16999999999999</v>
      </c>
      <c r="CL7" s="37">
        <v>136.38999999999999</v>
      </c>
      <c r="CM7" s="37" t="s">
        <v>117</v>
      </c>
      <c r="CN7" s="37" t="s">
        <v>117</v>
      </c>
      <c r="CO7" s="37" t="s">
        <v>117</v>
      </c>
      <c r="CP7" s="37" t="s">
        <v>117</v>
      </c>
      <c r="CQ7" s="37" t="s">
        <v>117</v>
      </c>
      <c r="CR7" s="37">
        <v>65.22</v>
      </c>
      <c r="CS7" s="37">
        <v>62.16</v>
      </c>
      <c r="CT7" s="37">
        <v>59.97</v>
      </c>
      <c r="CU7" s="37">
        <v>56.35</v>
      </c>
      <c r="CV7" s="37">
        <v>58.13</v>
      </c>
      <c r="CW7" s="37">
        <v>60.13</v>
      </c>
      <c r="CX7" s="37">
        <v>96.37</v>
      </c>
      <c r="CY7" s="37">
        <v>96.4</v>
      </c>
      <c r="CZ7" s="37">
        <v>98.66</v>
      </c>
      <c r="DA7" s="37">
        <v>98.76</v>
      </c>
      <c r="DB7" s="37">
        <v>98.84</v>
      </c>
      <c r="DC7" s="37">
        <v>92.94</v>
      </c>
      <c r="DD7" s="37">
        <v>95.73</v>
      </c>
      <c r="DE7" s="37">
        <v>94.8</v>
      </c>
      <c r="DF7" s="37">
        <v>93.3</v>
      </c>
      <c r="DG7" s="37">
        <v>91.75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7.0000000000000007E-2</v>
      </c>
      <c r="EL7" s="37">
        <v>1.08</v>
      </c>
      <c r="EM7" s="37">
        <v>1.1499999999999999</v>
      </c>
      <c r="EN7" s="37">
        <v>0.89</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cp:lastModifiedBy>
  <cp:lastPrinted>2019-02-20T01:08:47Z</cp:lastPrinted>
  <dcterms:created xsi:type="dcterms:W3CDTF">2018-12-03T09:06:19Z</dcterms:created>
  <dcterms:modified xsi:type="dcterms:W3CDTF">2019-02-20T01:10:27Z</dcterms:modified>
  <cp:category/>
</cp:coreProperties>
</file>