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1"/>
  <workbookPr/>
  <mc:AlternateContent xmlns:mc="http://schemas.openxmlformats.org/markup-compatibility/2006">
    <mc:Choice Requires="x15">
      <x15ac:absPath xmlns:x15ac="http://schemas.microsoft.com/office/spreadsheetml/2010/11/ac" url="C:\Users\LG-0134.TOWN-TAWARAMOTO\Desktop\R5\決算統計\R6.1.31〆 経営比較分析表\20+田原本町\"/>
    </mc:Choice>
  </mc:AlternateContent>
  <xr:revisionPtr revIDLastSave="0" documentId="13_ncr:1_{3BF49316-A30F-43DC-A428-51E4490D19C6}" xr6:coauthVersionLast="36" xr6:coauthVersionMax="36" xr10:uidLastSave="{00000000-0000-0000-0000-000000000000}"/>
  <workbookProtection workbookAlgorithmName="SHA-512" workbookHashValue="oCKow+JEK01O7vsRdLnec98MPckDRIyCF89ndC75Ni+aB3fMtvFlFCDn4yXTNu/t/0P8kJJfLQzdi+bu3tliEw==" workbookSaltValue="t3C9DvIiGn+Z0+bEZs331w==" workbookSpinCount="100000" lockStructure="1"/>
  <bookViews>
    <workbookView xWindow="0" yWindow="0" windowWidth="15360" windowHeight="763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AT10" i="4" s="1"/>
  <c r="V6" i="5"/>
  <c r="AL10" i="4" s="1"/>
  <c r="U6" i="5"/>
  <c r="T6" i="5"/>
  <c r="S6" i="5"/>
  <c r="R6" i="5"/>
  <c r="AD10" i="4" s="1"/>
  <c r="Q6" i="5"/>
  <c r="P6" i="5"/>
  <c r="O6" i="5"/>
  <c r="N6" i="5"/>
  <c r="B10" i="4" s="1"/>
  <c r="M6" i="5"/>
  <c r="AD8" i="4" s="1"/>
  <c r="L6" i="5"/>
  <c r="K6" i="5"/>
  <c r="P8" i="4" s="1"/>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J85" i="4"/>
  <c r="H85" i="4"/>
  <c r="G85" i="4"/>
  <c r="E85" i="4"/>
  <c r="BB10" i="4"/>
  <c r="W10" i="4"/>
  <c r="P10" i="4"/>
  <c r="I10" i="4"/>
  <c r="BB8" i="4"/>
  <c r="AT8" i="4"/>
  <c r="AL8" i="4"/>
  <c r="W8" i="4"/>
  <c r="I8" i="4"/>
  <c r="B6" i="4"/>
</calcChain>
</file>

<file path=xl/sharedStrings.xml><?xml version="1.0" encoding="utf-8"?>
<sst xmlns="http://schemas.openxmlformats.org/spreadsheetml/2006/main" count="236" uniqueCount="119">
  <si>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</si>
  <si>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</si>
  <si>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</si>
  <si>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</si>
  <si>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</si>
  <si>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</si>
  <si>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</si>
  <si>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</si>
  <si>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</si>
  <si>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</si>
  <si>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</si>
  <si>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</si>
  <si>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</si>
  <si>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</si>
  <si>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</si>
  <si>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</si>
  <si>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</si>
  <si>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</si>
  <si>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</si>
  <si>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</si>
  <si>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</si>
  <si>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</si>
  <si>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</si>
  <si>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</si>
  <si>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</si>
  <si>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</si>
  <si>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</si>
  <si>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</si>
  <si>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</si>
  <si>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</si>
  <si>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</si>
  <si>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</si>
  <si>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</si>
  <si>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</si>
  <si>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</si>
  <si>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</si>
  <si>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</si>
  <si>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</si>
  <si>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</si>
  <si>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</si>
  <si>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</si>
  <si>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</si>
  <si>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</si>
  <si>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</si>
  <si>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</si>
  <si>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</si>
  <si>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</si>
  <si>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</si>
  <si>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</si>
  <si>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</si>
  <si>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</si>
  <si>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</si>
  <si>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</si>
  <si>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</si>
  <si>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</si>
  <si>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</si>
  <si>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</si>
  <si>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</si>
  <si>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</si>
  <si>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</si>
  <si>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</si>
  <si>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</si>
  <si>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</si>
  <si>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</si>
  <si>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</si>
  <si>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</si>
  <si>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</si>
  <si>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</si>
  <si>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</si>
  <si>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</si>
  <si>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</si>
  <si>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</si>
  <si>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</si>
  <si>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</si>
  <si>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</si>
  <si>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</si>
  <si>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</si>
  <si>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</si>
  <si>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</si>
  <si>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</si>
  <si>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</si>
  <si>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</si>
  <si>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</si>
  <si>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</si>
  <si>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</si>
  <si>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</si>
  <si>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</si>
  <si>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</si>
  <si>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</si>
  <si>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</si>
  <si>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</si>
  <si>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</si>
  <si>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</si>
  <si>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</si>
  <si>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</si>
  <si>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</si>
  <si>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奈良県　田原本町</t>
  </si>
  <si>
    <t>法適用</t>
  </si>
  <si>
    <t>下水道事業</t>
  </si>
  <si>
    <t>特定環境保全公共下水道</t>
  </si>
  <si>
    <t>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</si>
  <si>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</si>
  <si>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</si>
  <si>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</si>
  <si>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</si>
  <si>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</si>
  <si>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</si>
  <si>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</si>
  <si>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</si>
  <si>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</si>
  <si>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</si>
  <si>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</si>
  <si>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</si>
  <si>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</si>
  <si>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"R"dd</t>
    <phoneticPr fontId="4"/>
  </si>
  <si>
    <t>←書式設定</t>
    <rPh sb="1" eb="3">
      <t>ショシキ</t>
    </rPh>
    <rPh sb="3" eb="5">
      <t>セッテイ</t>
    </rPh>
    <phoneticPr fontId="4"/>
  </si>
  <si>
    <t>有形固定資産減価償却率は毎年上昇しており、全国平均を超えている状況であるが、管渠老朽化率は未だ０%である。
これは、建設事業が事業開始時期から早期に集中していること及び事業着手年度が昭和50年度であり、管渠の法定耐用年数に達していないことによるものである。
現在、平成28年度に策定したストックマネジメント計画に基づく、点検・調査を行っており、早急に改善が必要な場合は、改築・修繕等効率的な更新手法を検討➡実施により、今後管渠改善率に反映されていくと考えている。</t>
    <rPh sb="0" eb="4">
      <t>ユウケイコテイ</t>
    </rPh>
    <rPh sb="4" eb="6">
      <t>シサン</t>
    </rPh>
    <rPh sb="6" eb="10">
      <t>ゲンカショウキャク</t>
    </rPh>
    <rPh sb="10" eb="11">
      <t>リツ</t>
    </rPh>
    <rPh sb="12" eb="14">
      <t>マイトシ</t>
    </rPh>
    <rPh sb="14" eb="16">
      <t>ジョウショウ</t>
    </rPh>
    <rPh sb="21" eb="23">
      <t>ゼンコク</t>
    </rPh>
    <rPh sb="23" eb="25">
      <t>ヘイキン</t>
    </rPh>
    <rPh sb="26" eb="27">
      <t>コ</t>
    </rPh>
    <rPh sb="31" eb="33">
      <t>ジョウキョウ</t>
    </rPh>
    <rPh sb="38" eb="40">
      <t>カンキョ</t>
    </rPh>
    <rPh sb="40" eb="44">
      <t>ロウキュウカリツ</t>
    </rPh>
    <rPh sb="45" eb="46">
      <t>マ</t>
    </rPh>
    <rPh sb="65" eb="67">
      <t>カイシ</t>
    </rPh>
    <rPh sb="67" eb="69">
      <t>ジキ</t>
    </rPh>
    <rPh sb="82" eb="83">
      <t>オヨ</t>
    </rPh>
    <rPh sb="84" eb="88">
      <t>ジギョウチャクシュ</t>
    </rPh>
    <rPh sb="88" eb="90">
      <t>ネンド</t>
    </rPh>
    <rPh sb="91" eb="93">
      <t>ショウワ</t>
    </rPh>
    <rPh sb="95" eb="96">
      <t>ネン</t>
    </rPh>
    <rPh sb="96" eb="97">
      <t>ド</t>
    </rPh>
    <rPh sb="101" eb="103">
      <t>カンキョ</t>
    </rPh>
    <rPh sb="104" eb="106">
      <t>ホウテイ</t>
    </rPh>
    <rPh sb="106" eb="108">
      <t>タイヨウ</t>
    </rPh>
    <rPh sb="108" eb="110">
      <t>ネンスウ</t>
    </rPh>
    <rPh sb="111" eb="112">
      <t>タッ</t>
    </rPh>
    <rPh sb="129" eb="131">
      <t>ゲンザイ</t>
    </rPh>
    <rPh sb="132" eb="134">
      <t>ヘイセイ</t>
    </rPh>
    <rPh sb="136" eb="138">
      <t>ネンド</t>
    </rPh>
    <rPh sb="139" eb="141">
      <t>サクテイ</t>
    </rPh>
    <rPh sb="153" eb="155">
      <t>ケイカク</t>
    </rPh>
    <rPh sb="156" eb="157">
      <t>モト</t>
    </rPh>
    <rPh sb="160" eb="162">
      <t>テンケン</t>
    </rPh>
    <rPh sb="163" eb="165">
      <t>チョウサ</t>
    </rPh>
    <rPh sb="166" eb="167">
      <t>オコナ</t>
    </rPh>
    <rPh sb="172" eb="174">
      <t>ソウキュウ</t>
    </rPh>
    <rPh sb="175" eb="177">
      <t>カイゼン</t>
    </rPh>
    <rPh sb="178" eb="180">
      <t>ヒツヨウ</t>
    </rPh>
    <rPh sb="181" eb="183">
      <t>バアイ</t>
    </rPh>
    <rPh sb="185" eb="187">
      <t>カイチク</t>
    </rPh>
    <rPh sb="188" eb="190">
      <t>シュウゼン</t>
    </rPh>
    <rPh sb="190" eb="191">
      <t>トウ</t>
    </rPh>
    <rPh sb="191" eb="194">
      <t>コウリツテキ</t>
    </rPh>
    <rPh sb="195" eb="197">
      <t>コウシン</t>
    </rPh>
    <rPh sb="197" eb="199">
      <t>シュホウ</t>
    </rPh>
    <rPh sb="200" eb="202">
      <t>ケントウ</t>
    </rPh>
    <rPh sb="203" eb="205">
      <t>ジッシ</t>
    </rPh>
    <rPh sb="209" eb="211">
      <t>コンゴ</t>
    </rPh>
    <rPh sb="211" eb="213">
      <t>カンキョ</t>
    </rPh>
    <rPh sb="213" eb="216">
      <t>カイゼンリツ</t>
    </rPh>
    <rPh sb="217" eb="219">
      <t>ハンエイ</t>
    </rPh>
    <rPh sb="225" eb="226">
      <t>カンガ</t>
    </rPh>
    <phoneticPr fontId="4"/>
  </si>
  <si>
    <t>令和４年度に改定を行った経営戦略や経費回収率向上にむけたロードマップに基づき、事業を推し進め、財務基盤の強化や収支改善を図るとともに、目標達成状況を定期的に検証・評価し、実施手法の改善や計画の見直し等に反映させ、より健全な企業体として、経営を行う必要がある。</t>
    <rPh sb="0" eb="2">
      <t>レイワ</t>
    </rPh>
    <rPh sb="3" eb="5">
      <t>ネンド</t>
    </rPh>
    <rPh sb="6" eb="8">
      <t>カイテイ</t>
    </rPh>
    <rPh sb="9" eb="10">
      <t>オコナ</t>
    </rPh>
    <rPh sb="12" eb="14">
      <t>ケイエイ</t>
    </rPh>
    <rPh sb="14" eb="16">
      <t>センリャク</t>
    </rPh>
    <rPh sb="17" eb="19">
      <t>ケイヒ</t>
    </rPh>
    <rPh sb="19" eb="21">
      <t>カイシュウ</t>
    </rPh>
    <rPh sb="21" eb="22">
      <t>リツ</t>
    </rPh>
    <rPh sb="22" eb="24">
      <t>コウジョウ</t>
    </rPh>
    <rPh sb="35" eb="36">
      <t>モト</t>
    </rPh>
    <rPh sb="39" eb="41">
      <t>ジギョウ</t>
    </rPh>
    <rPh sb="42" eb="43">
      <t>オ</t>
    </rPh>
    <rPh sb="44" eb="45">
      <t>スス</t>
    </rPh>
    <rPh sb="47" eb="51">
      <t>ザイムキバン</t>
    </rPh>
    <rPh sb="52" eb="54">
      <t>キョウカ</t>
    </rPh>
    <rPh sb="55" eb="57">
      <t>シュウシ</t>
    </rPh>
    <rPh sb="57" eb="59">
      <t>カイゼン</t>
    </rPh>
    <rPh sb="60" eb="61">
      <t>ハカ</t>
    </rPh>
    <rPh sb="67" eb="69">
      <t>モクヒョウ</t>
    </rPh>
    <rPh sb="69" eb="71">
      <t>タッセイ</t>
    </rPh>
    <rPh sb="71" eb="73">
      <t>ジョウキョウ</t>
    </rPh>
    <rPh sb="74" eb="77">
      <t>テイキテキ</t>
    </rPh>
    <rPh sb="78" eb="80">
      <t>ケンショウ</t>
    </rPh>
    <rPh sb="81" eb="83">
      <t>ヒョウカ</t>
    </rPh>
    <rPh sb="85" eb="87">
      <t>ジッシ</t>
    </rPh>
    <rPh sb="87" eb="89">
      <t>シュホウ</t>
    </rPh>
    <rPh sb="90" eb="92">
      <t>カイゼン</t>
    </rPh>
    <rPh sb="93" eb="95">
      <t>ケイカク</t>
    </rPh>
    <rPh sb="96" eb="98">
      <t>ミナオ</t>
    </rPh>
    <rPh sb="99" eb="100">
      <t>トウ</t>
    </rPh>
    <rPh sb="101" eb="103">
      <t>ハンエイ</t>
    </rPh>
    <rPh sb="108" eb="110">
      <t>ケンゼン</t>
    </rPh>
    <rPh sb="111" eb="113">
      <t>キギョウ</t>
    </rPh>
    <rPh sb="113" eb="114">
      <t>タイ</t>
    </rPh>
    <rPh sb="118" eb="120">
      <t>ケイエイ</t>
    </rPh>
    <rPh sb="121" eb="122">
      <t>オコナ</t>
    </rPh>
    <rPh sb="123" eb="125">
      <t>ヒツヨウ</t>
    </rPh>
    <phoneticPr fontId="4"/>
  </si>
  <si>
    <t>①経常収支比率
100%を下回っているが、公共下水道事業を含めた下水道事業全体では100%を上回っている。しかしながら、一般会計からの補助金によるものであり、収入の確保・経費の削減に努める必要がある。
②累積欠損金比率
累積欠損金が発生しているが、公共下水道事業との按分による結果であり、下水道事業全体としては、黒字である。
③流動比率
流動性のある資産に乏しい状況であり、毎年度、一般会計からの補助金により、企業債償還等に要するキャッシュを調達している状況である。
非常時における、現金の支出に対応できない可能性があるため、比率上昇への取組実施の検討を行う必要がある。
④企業債残高対事業規模比率
令和4年度は、使用料徴収方法が変更となり、調定月が少なく比率が上昇したが、整備箇所の減少により、今後逓減していく。
⑤経費回収率
経費回収率向上にむけたロードマップにも示しているが、今後企業債利息が減少していくことや、水洗化率向上への取組を行うことで、100%に近い数値へ上昇していく。
しかしながら、一定数値まで上昇した後に、停滞が予想されるため、更なる向上を目指し、使用料改定や従来とは異なる収入の仕組み等について、検討を行う必要がある。
⑥汚水処理原価
維持管理費の縮減に努めるとともに、接続率を向上させ、有収水量を増加させる必要がある。
⑦施設利用率
当町において、処理場を有していないため、当該数値無し
⑧水洗化率
見直しにより、上下はあったが、令和3年度から令和4年度にかけて、再び数値が上昇している。</t>
    <rPh sb="1" eb="5">
      <t>ケイジョウシュウシ</t>
    </rPh>
    <rPh sb="5" eb="7">
      <t>ヒリツ</t>
    </rPh>
    <rPh sb="13" eb="15">
      <t>シタマワ</t>
    </rPh>
    <rPh sb="21" eb="23">
      <t>コウキョウ</t>
    </rPh>
    <rPh sb="23" eb="26">
      <t>ゲスイドウ</t>
    </rPh>
    <rPh sb="26" eb="28">
      <t>ジギョウ</t>
    </rPh>
    <rPh sb="29" eb="30">
      <t>フク</t>
    </rPh>
    <rPh sb="32" eb="35">
      <t>ゲスイドウ</t>
    </rPh>
    <rPh sb="35" eb="37">
      <t>ジギョウ</t>
    </rPh>
    <rPh sb="37" eb="39">
      <t>ゼンタイ</t>
    </rPh>
    <rPh sb="46" eb="48">
      <t>ウワマワ</t>
    </rPh>
    <rPh sb="60" eb="64">
      <t>イッパンカイケイ</t>
    </rPh>
    <rPh sb="67" eb="70">
      <t>ホジョキン</t>
    </rPh>
    <rPh sb="79" eb="81">
      <t>シュウニュウ</t>
    </rPh>
    <rPh sb="82" eb="84">
      <t>カクホ</t>
    </rPh>
    <rPh sb="85" eb="87">
      <t>ケイヒ</t>
    </rPh>
    <rPh sb="88" eb="90">
      <t>サクゲン</t>
    </rPh>
    <rPh sb="91" eb="92">
      <t>ツト</t>
    </rPh>
    <rPh sb="94" eb="96">
      <t>ヒツヨウ</t>
    </rPh>
    <rPh sb="102" eb="104">
      <t>ルイセキ</t>
    </rPh>
    <rPh sb="104" eb="107">
      <t>ケッソンキン</t>
    </rPh>
    <rPh sb="107" eb="109">
      <t>ヒリツ</t>
    </rPh>
    <rPh sb="110" eb="112">
      <t>ルイセキ</t>
    </rPh>
    <rPh sb="112" eb="114">
      <t>ケッソン</t>
    </rPh>
    <rPh sb="114" eb="115">
      <t>キン</t>
    </rPh>
    <rPh sb="116" eb="118">
      <t>ハッセイ</t>
    </rPh>
    <rPh sb="124" eb="129">
      <t>コウキョウゲスイドウ</t>
    </rPh>
    <rPh sb="129" eb="131">
      <t>ジギョウ</t>
    </rPh>
    <rPh sb="133" eb="135">
      <t>アンブン</t>
    </rPh>
    <rPh sb="138" eb="140">
      <t>ケッカ</t>
    </rPh>
    <rPh sb="144" eb="147">
      <t>ゲスイドウ</t>
    </rPh>
    <rPh sb="147" eb="149">
      <t>ジギョウ</t>
    </rPh>
    <rPh sb="149" eb="151">
      <t>ゼンタイ</t>
    </rPh>
    <rPh sb="156" eb="158">
      <t>クロジ</t>
    </rPh>
    <rPh sb="164" eb="166">
      <t>リュウドウ</t>
    </rPh>
    <rPh sb="166" eb="168">
      <t>ヒリツ</t>
    </rPh>
    <rPh sb="169" eb="171">
      <t>リュウドウ</t>
    </rPh>
    <rPh sb="171" eb="172">
      <t>セイ</t>
    </rPh>
    <rPh sb="175" eb="177">
      <t>シサン</t>
    </rPh>
    <rPh sb="178" eb="179">
      <t>トボ</t>
    </rPh>
    <rPh sb="181" eb="183">
      <t>ジョウキョウ</t>
    </rPh>
    <rPh sb="187" eb="190">
      <t>マイネンド</t>
    </rPh>
    <rPh sb="191" eb="195">
      <t>イッパンカイケイ</t>
    </rPh>
    <rPh sb="198" eb="201">
      <t>ホジョキン</t>
    </rPh>
    <rPh sb="205" eb="207">
      <t>キギョウ</t>
    </rPh>
    <rPh sb="207" eb="208">
      <t>サイ</t>
    </rPh>
    <rPh sb="208" eb="210">
      <t>ショウカン</t>
    </rPh>
    <rPh sb="210" eb="211">
      <t>トウ</t>
    </rPh>
    <rPh sb="212" eb="213">
      <t>ヨウ</t>
    </rPh>
    <rPh sb="221" eb="223">
      <t>チョウタツ</t>
    </rPh>
    <rPh sb="227" eb="229">
      <t>ジョウキョウ</t>
    </rPh>
    <rPh sb="234" eb="237">
      <t>ヒジョウジ</t>
    </rPh>
    <rPh sb="242" eb="244">
      <t>ゲンキン</t>
    </rPh>
    <rPh sb="245" eb="247">
      <t>シシュツ</t>
    </rPh>
    <rPh sb="248" eb="250">
      <t>タイオウ</t>
    </rPh>
    <rPh sb="254" eb="257">
      <t>カノウセイ</t>
    </rPh>
    <rPh sb="263" eb="265">
      <t>ヒリツ</t>
    </rPh>
    <rPh sb="265" eb="267">
      <t>ジョウショウ</t>
    </rPh>
    <rPh sb="269" eb="271">
      <t>トリクミ</t>
    </rPh>
    <rPh sb="271" eb="273">
      <t>ジッシ</t>
    </rPh>
    <rPh sb="274" eb="276">
      <t>ケントウ</t>
    </rPh>
    <rPh sb="277" eb="278">
      <t>オコナ</t>
    </rPh>
    <rPh sb="279" eb="281">
      <t>ヒツヨウ</t>
    </rPh>
    <rPh sb="287" eb="290">
      <t>キギョウサイ</t>
    </rPh>
    <rPh sb="290" eb="292">
      <t>ザンダカ</t>
    </rPh>
    <rPh sb="292" eb="293">
      <t>タイ</t>
    </rPh>
    <rPh sb="293" eb="295">
      <t>ジギョウ</t>
    </rPh>
    <rPh sb="295" eb="297">
      <t>キボ</t>
    </rPh>
    <rPh sb="297" eb="299">
      <t>ヒリツ</t>
    </rPh>
    <rPh sb="300" eb="302">
      <t>レイワ</t>
    </rPh>
    <rPh sb="303" eb="305">
      <t>ネンド</t>
    </rPh>
    <rPh sb="307" eb="310">
      <t>シヨウリョウ</t>
    </rPh>
    <rPh sb="310" eb="312">
      <t>チョウシュウ</t>
    </rPh>
    <rPh sb="312" eb="314">
      <t>ホウホウ</t>
    </rPh>
    <rPh sb="315" eb="317">
      <t>ヘンコウ</t>
    </rPh>
    <rPh sb="321" eb="323">
      <t>チョウテイ</t>
    </rPh>
    <rPh sb="323" eb="324">
      <t>ツキ</t>
    </rPh>
    <rPh sb="325" eb="326">
      <t>スク</t>
    </rPh>
    <rPh sb="328" eb="330">
      <t>ヒリツ</t>
    </rPh>
    <rPh sb="331" eb="333">
      <t>ジョウショウ</t>
    </rPh>
    <rPh sb="337" eb="339">
      <t>セイビ</t>
    </rPh>
    <rPh sb="339" eb="341">
      <t>カショ</t>
    </rPh>
    <rPh sb="342" eb="344">
      <t>ゲンショウ</t>
    </rPh>
    <rPh sb="348" eb="350">
      <t>コンゴ</t>
    </rPh>
    <rPh sb="350" eb="352">
      <t>テイゲン</t>
    </rPh>
    <rPh sb="359" eb="361">
      <t>ケイヒ</t>
    </rPh>
    <rPh sb="361" eb="364">
      <t>カイシュウリツ</t>
    </rPh>
    <rPh sb="365" eb="367">
      <t>ケイヒ</t>
    </rPh>
    <rPh sb="367" eb="370">
      <t>カイシュウリツ</t>
    </rPh>
    <rPh sb="370" eb="372">
      <t>コウジョウ</t>
    </rPh>
    <rPh sb="384" eb="385">
      <t>シメ</t>
    </rPh>
    <rPh sb="391" eb="393">
      <t>コンゴ</t>
    </rPh>
    <rPh sb="393" eb="396">
      <t>キギョウサイ</t>
    </rPh>
    <rPh sb="396" eb="398">
      <t>リソク</t>
    </rPh>
    <rPh sb="399" eb="401">
      <t>ゲンショウ</t>
    </rPh>
    <rPh sb="409" eb="413">
      <t>スイセンカリツ</t>
    </rPh>
    <rPh sb="413" eb="415">
      <t>コウジョウ</t>
    </rPh>
    <rPh sb="417" eb="419">
      <t>トリクミ</t>
    </rPh>
    <rPh sb="420" eb="421">
      <t>オコナ</t>
    </rPh>
    <rPh sb="431" eb="432">
      <t>チカ</t>
    </rPh>
    <rPh sb="433" eb="435">
      <t>スウチ</t>
    </rPh>
    <rPh sb="436" eb="438">
      <t>ジョウショウ</t>
    </rPh>
    <rPh sb="523" eb="525">
      <t>オスイ</t>
    </rPh>
    <rPh sb="525" eb="527">
      <t>ショリ</t>
    </rPh>
    <rPh sb="527" eb="529">
      <t>ゲンカ</t>
    </rPh>
    <rPh sb="574" eb="579">
      <t>シセツリヨウリツ</t>
    </rPh>
    <rPh sb="580" eb="582">
      <t>トウチョウ</t>
    </rPh>
    <rPh sb="587" eb="590">
      <t>ショリジョウ</t>
    </rPh>
    <rPh sb="591" eb="592">
      <t>ユウ</t>
    </rPh>
    <rPh sb="600" eb="602">
      <t>トウガイ</t>
    </rPh>
    <rPh sb="602" eb="604">
      <t>スウチ</t>
    </rPh>
    <rPh sb="604" eb="605">
      <t>ナシ</t>
    </rPh>
    <rPh sb="608" eb="612">
      <t>スイセンカリツ</t>
    </rPh>
    <rPh sb="613" eb="615">
      <t>ミナオ</t>
    </rPh>
    <rPh sb="620" eb="622">
      <t>ジョウゲ</t>
    </rPh>
    <rPh sb="628" eb="630">
      <t>レイワ</t>
    </rPh>
    <rPh sb="631" eb="633">
      <t>ネンド</t>
    </rPh>
    <rPh sb="635" eb="637">
      <t>レイワ</t>
    </rPh>
    <rPh sb="638" eb="640">
      <t>ネンド</t>
    </rPh>
    <rPh sb="645" eb="646">
      <t>フタタ</t>
    </rPh>
    <rPh sb="647" eb="649">
      <t>スウチ</t>
    </rPh>
    <rPh sb="650" eb="652">
      <t>ジョウショウ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</si>
</sst>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3" fillId="0" borderId="6" xfId="0" applyFont="1" applyBorder="1" applyAlignment="1" applyProtection="1">
      <alignment horizontal="left" vertical="top" wrapText="1"/>
      <protection locked="0"/>
    </xf>
    <xf numFmtId="0" fontId="13" fillId="0" borderId="0" xfId="0" applyFont="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867-4566-AD64-D0B260414276}"/>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0.06</c:v>
                </c:pt>
                <c:pt idx="1">
                  <c:v>0.04</c:v>
                </c:pt>
                <c:pt idx="2">
                  <c:v>0.06</c:v>
                </c:pt>
                <c:pt idx="3">
                  <c:v>0.27</c:v>
                </c:pt>
                <c:pt idx="4">
                  <c:v>0.22</c:v>
                </c:pt>
              </c:numCache>
            </c:numRef>
          </c:val>
          <c:smooth val="0"/>
          <c:extLst>
            <c:ext xmlns:c16="http://schemas.microsoft.com/office/drawing/2014/chart" uri="{C3380CC4-5D6E-409C-BE32-E72D297353CC}">
              <c16:uniqueId val="{00000001-B867-4566-AD64-D0B260414276}"/>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6D3-4D7D-A4E3-CB6E71F8AD96}"/>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46.17</c:v>
                </c:pt>
                <c:pt idx="1">
                  <c:v>45.68</c:v>
                </c:pt>
                <c:pt idx="2">
                  <c:v>45.87</c:v>
                </c:pt>
                <c:pt idx="3">
                  <c:v>44.24</c:v>
                </c:pt>
                <c:pt idx="4">
                  <c:v>45.3</c:v>
                </c:pt>
              </c:numCache>
            </c:numRef>
          </c:val>
          <c:smooth val="0"/>
          <c:extLst>
            <c:ext xmlns:c16="http://schemas.microsoft.com/office/drawing/2014/chart" uri="{C3380CC4-5D6E-409C-BE32-E72D297353CC}">
              <c16:uniqueId val="{00000001-76D3-4D7D-A4E3-CB6E71F8AD96}"/>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80.28</c:v>
                </c:pt>
                <c:pt idx="1">
                  <c:v>82.73</c:v>
                </c:pt>
                <c:pt idx="2">
                  <c:v>90.27</c:v>
                </c:pt>
                <c:pt idx="3">
                  <c:v>81.510000000000005</c:v>
                </c:pt>
                <c:pt idx="4">
                  <c:v>82.43</c:v>
                </c:pt>
              </c:numCache>
            </c:numRef>
          </c:val>
          <c:extLst>
            <c:ext xmlns:c16="http://schemas.microsoft.com/office/drawing/2014/chart" uri="{C3380CC4-5D6E-409C-BE32-E72D297353CC}">
              <c16:uniqueId val="{00000000-61FF-4201-9AA7-701345DDFA16}"/>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87.84</c:v>
                </c:pt>
                <c:pt idx="1">
                  <c:v>87.96</c:v>
                </c:pt>
                <c:pt idx="2">
                  <c:v>87.65</c:v>
                </c:pt>
                <c:pt idx="3">
                  <c:v>88.15</c:v>
                </c:pt>
                <c:pt idx="4">
                  <c:v>88.37</c:v>
                </c:pt>
              </c:numCache>
            </c:numRef>
          </c:val>
          <c:smooth val="0"/>
          <c:extLst>
            <c:ext xmlns:c16="http://schemas.microsoft.com/office/drawing/2014/chart" uri="{C3380CC4-5D6E-409C-BE32-E72D297353CC}">
              <c16:uniqueId val="{00000001-61FF-4201-9AA7-701345DDFA16}"/>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104.42</c:v>
                </c:pt>
                <c:pt idx="1">
                  <c:v>100.41</c:v>
                </c:pt>
                <c:pt idx="2">
                  <c:v>98.2</c:v>
                </c:pt>
                <c:pt idx="3">
                  <c:v>100.25</c:v>
                </c:pt>
                <c:pt idx="4">
                  <c:v>98.14</c:v>
                </c:pt>
              </c:numCache>
            </c:numRef>
          </c:val>
          <c:extLst>
            <c:ext xmlns:c16="http://schemas.microsoft.com/office/drawing/2014/chart" uri="{C3380CC4-5D6E-409C-BE32-E72D297353CC}">
              <c16:uniqueId val="{00000000-7CE6-4D3B-9FEC-EE3A9420BCC8}"/>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102.95</c:v>
                </c:pt>
                <c:pt idx="1">
                  <c:v>103.34</c:v>
                </c:pt>
                <c:pt idx="2">
                  <c:v>102.7</c:v>
                </c:pt>
                <c:pt idx="3">
                  <c:v>104.11</c:v>
                </c:pt>
                <c:pt idx="4">
                  <c:v>101.98</c:v>
                </c:pt>
              </c:numCache>
            </c:numRef>
          </c:val>
          <c:smooth val="0"/>
          <c:extLst>
            <c:ext xmlns:c16="http://schemas.microsoft.com/office/drawing/2014/chart" uri="{C3380CC4-5D6E-409C-BE32-E72D297353CC}">
              <c16:uniqueId val="{00000001-7CE6-4D3B-9FEC-EE3A9420BCC8}"/>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26.92</c:v>
                </c:pt>
                <c:pt idx="1">
                  <c:v>28.76</c:v>
                </c:pt>
                <c:pt idx="2">
                  <c:v>30.43</c:v>
                </c:pt>
                <c:pt idx="3">
                  <c:v>32.18</c:v>
                </c:pt>
                <c:pt idx="4">
                  <c:v>33.950000000000003</c:v>
                </c:pt>
              </c:numCache>
            </c:numRef>
          </c:val>
          <c:extLst>
            <c:ext xmlns:c16="http://schemas.microsoft.com/office/drawing/2014/chart" uri="{C3380CC4-5D6E-409C-BE32-E72D297353CC}">
              <c16:uniqueId val="{00000000-E98D-4A63-8A98-FDC6B9042025}"/>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26.56</c:v>
                </c:pt>
                <c:pt idx="1">
                  <c:v>27.82</c:v>
                </c:pt>
                <c:pt idx="2">
                  <c:v>29.24</c:v>
                </c:pt>
                <c:pt idx="3">
                  <c:v>31.73</c:v>
                </c:pt>
                <c:pt idx="4">
                  <c:v>32.57</c:v>
                </c:pt>
              </c:numCache>
            </c:numRef>
          </c:val>
          <c:smooth val="0"/>
          <c:extLst>
            <c:ext xmlns:c16="http://schemas.microsoft.com/office/drawing/2014/chart" uri="{C3380CC4-5D6E-409C-BE32-E72D297353CC}">
              <c16:uniqueId val="{00000001-E98D-4A63-8A98-FDC6B9042025}"/>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B85-4E08-A103-28D4D88E1144}"/>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quot;-&quot;">
                  <c:v>0.04</c:v>
                </c:pt>
              </c:numCache>
            </c:numRef>
          </c:val>
          <c:smooth val="0"/>
          <c:extLst>
            <c:ext xmlns:c16="http://schemas.microsoft.com/office/drawing/2014/chart" uri="{C3380CC4-5D6E-409C-BE32-E72D297353CC}">
              <c16:uniqueId val="{00000001-8B85-4E08-A103-28D4D88E1144}"/>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0</c:v>
                </c:pt>
                <c:pt idx="3">
                  <c:v>0</c:v>
                </c:pt>
                <c:pt idx="4" formatCode="#,##0.00;&quot;△&quot;#,##0.00;&quot;-&quot;">
                  <c:v>1.37</c:v>
                </c:pt>
              </c:numCache>
            </c:numRef>
          </c:val>
          <c:extLst>
            <c:ext xmlns:c16="http://schemas.microsoft.com/office/drawing/2014/chart" uri="{C3380CC4-5D6E-409C-BE32-E72D297353CC}">
              <c16:uniqueId val="{00000000-2804-4C3D-90CB-2FCE03B691B4}"/>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27.02</c:v>
                </c:pt>
                <c:pt idx="1">
                  <c:v>29.74</c:v>
                </c:pt>
                <c:pt idx="2">
                  <c:v>48.2</c:v>
                </c:pt>
                <c:pt idx="3">
                  <c:v>46.91</c:v>
                </c:pt>
                <c:pt idx="4">
                  <c:v>52.27</c:v>
                </c:pt>
              </c:numCache>
            </c:numRef>
          </c:val>
          <c:smooth val="0"/>
          <c:extLst>
            <c:ext xmlns:c16="http://schemas.microsoft.com/office/drawing/2014/chart" uri="{C3380CC4-5D6E-409C-BE32-E72D297353CC}">
              <c16:uniqueId val="{00000001-2804-4C3D-90CB-2FCE03B691B4}"/>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36.520000000000003</c:v>
                </c:pt>
                <c:pt idx="1">
                  <c:v>41.18</c:v>
                </c:pt>
                <c:pt idx="2">
                  <c:v>35.590000000000003</c:v>
                </c:pt>
                <c:pt idx="3">
                  <c:v>44.59</c:v>
                </c:pt>
                <c:pt idx="4">
                  <c:v>40.54</c:v>
                </c:pt>
              </c:numCache>
            </c:numRef>
          </c:val>
          <c:extLst>
            <c:ext xmlns:c16="http://schemas.microsoft.com/office/drawing/2014/chart" uri="{C3380CC4-5D6E-409C-BE32-E72D297353CC}">
              <c16:uniqueId val="{00000000-FA1E-4F32-9397-5CCAC5B790CF}"/>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60.67</c:v>
                </c:pt>
                <c:pt idx="1">
                  <c:v>53.44</c:v>
                </c:pt>
                <c:pt idx="2">
                  <c:v>46.85</c:v>
                </c:pt>
                <c:pt idx="3">
                  <c:v>44.35</c:v>
                </c:pt>
                <c:pt idx="4">
                  <c:v>41.51</c:v>
                </c:pt>
              </c:numCache>
            </c:numRef>
          </c:val>
          <c:smooth val="0"/>
          <c:extLst>
            <c:ext xmlns:c16="http://schemas.microsoft.com/office/drawing/2014/chart" uri="{C3380CC4-5D6E-409C-BE32-E72D297353CC}">
              <c16:uniqueId val="{00000001-FA1E-4F32-9397-5CCAC5B790CF}"/>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1636.45</c:v>
                </c:pt>
                <c:pt idx="1">
                  <c:v>1576.11</c:v>
                </c:pt>
                <c:pt idx="2">
                  <c:v>1489.27</c:v>
                </c:pt>
                <c:pt idx="3">
                  <c:v>1458.24</c:v>
                </c:pt>
                <c:pt idx="4">
                  <c:v>1531.36</c:v>
                </c:pt>
              </c:numCache>
            </c:numRef>
          </c:val>
          <c:extLst>
            <c:ext xmlns:c16="http://schemas.microsoft.com/office/drawing/2014/chart" uri="{C3380CC4-5D6E-409C-BE32-E72D297353CC}">
              <c16:uniqueId val="{00000000-B1F7-4C54-A11D-04FDF0E31ED3}"/>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1252.71</c:v>
                </c:pt>
                <c:pt idx="1">
                  <c:v>1267.3900000000001</c:v>
                </c:pt>
                <c:pt idx="2">
                  <c:v>1268.6300000000001</c:v>
                </c:pt>
                <c:pt idx="3">
                  <c:v>1283.69</c:v>
                </c:pt>
                <c:pt idx="4">
                  <c:v>1160.22</c:v>
                </c:pt>
              </c:numCache>
            </c:numRef>
          </c:val>
          <c:smooth val="0"/>
          <c:extLst>
            <c:ext xmlns:c16="http://schemas.microsoft.com/office/drawing/2014/chart" uri="{C3380CC4-5D6E-409C-BE32-E72D297353CC}">
              <c16:uniqueId val="{00000001-B1F7-4C54-A11D-04FDF0E31ED3}"/>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87.75</c:v>
                </c:pt>
                <c:pt idx="1">
                  <c:v>87.79</c:v>
                </c:pt>
                <c:pt idx="2">
                  <c:v>87.41</c:v>
                </c:pt>
                <c:pt idx="3">
                  <c:v>87.5</c:v>
                </c:pt>
                <c:pt idx="4">
                  <c:v>88.08</c:v>
                </c:pt>
              </c:numCache>
            </c:numRef>
          </c:val>
          <c:extLst>
            <c:ext xmlns:c16="http://schemas.microsoft.com/office/drawing/2014/chart" uri="{C3380CC4-5D6E-409C-BE32-E72D297353CC}">
              <c16:uniqueId val="{00000000-405F-410D-B36E-EBBB89EF42DC}"/>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87.03</c:v>
                </c:pt>
                <c:pt idx="1">
                  <c:v>84.3</c:v>
                </c:pt>
                <c:pt idx="2">
                  <c:v>82.88</c:v>
                </c:pt>
                <c:pt idx="3">
                  <c:v>82.53</c:v>
                </c:pt>
                <c:pt idx="4">
                  <c:v>81.81</c:v>
                </c:pt>
              </c:numCache>
            </c:numRef>
          </c:val>
          <c:smooth val="0"/>
          <c:extLst>
            <c:ext xmlns:c16="http://schemas.microsoft.com/office/drawing/2014/chart" uri="{C3380CC4-5D6E-409C-BE32-E72D297353CC}">
              <c16:uniqueId val="{00000001-405F-410D-B36E-EBBB89EF42DC}"/>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150.01</c:v>
                </c:pt>
                <c:pt idx="1">
                  <c:v>150</c:v>
                </c:pt>
                <c:pt idx="2">
                  <c:v>150.43</c:v>
                </c:pt>
                <c:pt idx="3">
                  <c:v>150</c:v>
                </c:pt>
                <c:pt idx="4">
                  <c:v>150</c:v>
                </c:pt>
              </c:numCache>
            </c:numRef>
          </c:val>
          <c:extLst>
            <c:ext xmlns:c16="http://schemas.microsoft.com/office/drawing/2014/chart" uri="{C3380CC4-5D6E-409C-BE32-E72D297353CC}">
              <c16:uniqueId val="{00000000-0CFB-4FBC-BDD3-EF4AF4A27ADA}"/>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177.02</c:v>
                </c:pt>
                <c:pt idx="1">
                  <c:v>185.47</c:v>
                </c:pt>
                <c:pt idx="2">
                  <c:v>187.76</c:v>
                </c:pt>
                <c:pt idx="3">
                  <c:v>190.48</c:v>
                </c:pt>
                <c:pt idx="4">
                  <c:v>193.59</c:v>
                </c:pt>
              </c:numCache>
            </c:numRef>
          </c:val>
          <c:smooth val="0"/>
          <c:extLst>
            <c:ext xmlns:c16="http://schemas.microsoft.com/office/drawing/2014/chart" uri="{C3380CC4-5D6E-409C-BE32-E72D297353CC}">
              <c16:uniqueId val="{00000001-0CFB-4FBC-BDD3-EF4AF4A27ADA}"/>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【104.54】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【44.25】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【1,182.11】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【42.22】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【220.62】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【28.00】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F6" zoomScale="85" zoomScaleNormal="85"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奈良県　田原本町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特定環境保全公共下水道</v>
      </c>
      <c r="Q8" s="40"/>
      <c r="R8" s="40"/>
      <c r="S8" s="40"/>
      <c r="T8" s="40"/>
      <c r="U8" s="40"/>
      <c r="V8" s="40"/>
      <c r="W8" s="40" t="str">
        <f>データ!L6</f>
        <v>D1</v>
      </c>
      <c r="X8" s="40"/>
      <c r="Y8" s="40"/>
      <c r="Z8" s="40"/>
      <c r="AA8" s="40"/>
      <c r="AB8" s="40"/>
      <c r="AC8" s="40"/>
      <c r="AD8" s="41" t="str">
        <f>データ!$M$6</f>
        <v>非設置</v>
      </c>
      <c r="AE8" s="41"/>
      <c r="AF8" s="41"/>
      <c r="AG8" s="41"/>
      <c r="AH8" s="41"/>
      <c r="AI8" s="41"/>
      <c r="AJ8" s="41"/>
      <c r="AK8" s="3"/>
      <c r="AL8" s="42">
        <f>データ!S6</f>
        <v>31695</v>
      </c>
      <c r="AM8" s="42"/>
      <c r="AN8" s="42"/>
      <c r="AO8" s="42"/>
      <c r="AP8" s="42"/>
      <c r="AQ8" s="42"/>
      <c r="AR8" s="42"/>
      <c r="AS8" s="42"/>
      <c r="AT8" s="35">
        <f>データ!T6</f>
        <v>21.09</v>
      </c>
      <c r="AU8" s="35"/>
      <c r="AV8" s="35"/>
      <c r="AW8" s="35"/>
      <c r="AX8" s="35"/>
      <c r="AY8" s="35"/>
      <c r="AZ8" s="35"/>
      <c r="BA8" s="35"/>
      <c r="BB8" s="35">
        <f>データ!U6</f>
        <v>1502.84</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46.31</v>
      </c>
      <c r="J10" s="35"/>
      <c r="K10" s="35"/>
      <c r="L10" s="35"/>
      <c r="M10" s="35"/>
      <c r="N10" s="35"/>
      <c r="O10" s="35"/>
      <c r="P10" s="35">
        <f>データ!P6</f>
        <v>18.38</v>
      </c>
      <c r="Q10" s="35"/>
      <c r="R10" s="35"/>
      <c r="S10" s="35"/>
      <c r="T10" s="35"/>
      <c r="U10" s="35"/>
      <c r="V10" s="35"/>
      <c r="W10" s="35">
        <f>データ!Q6</f>
        <v>86</v>
      </c>
      <c r="X10" s="35"/>
      <c r="Y10" s="35"/>
      <c r="Z10" s="35"/>
      <c r="AA10" s="35"/>
      <c r="AB10" s="35"/>
      <c r="AC10" s="35"/>
      <c r="AD10" s="42">
        <f>データ!R6</f>
        <v>2690</v>
      </c>
      <c r="AE10" s="42"/>
      <c r="AF10" s="42"/>
      <c r="AG10" s="42"/>
      <c r="AH10" s="42"/>
      <c r="AI10" s="42"/>
      <c r="AJ10" s="42"/>
      <c r="AK10" s="2"/>
      <c r="AL10" s="42">
        <f>データ!V6</f>
        <v>5806</v>
      </c>
      <c r="AM10" s="42"/>
      <c r="AN10" s="42"/>
      <c r="AO10" s="42"/>
      <c r="AP10" s="42"/>
      <c r="AQ10" s="42"/>
      <c r="AR10" s="42"/>
      <c r="AS10" s="42"/>
      <c r="AT10" s="35">
        <f>データ!W6</f>
        <v>2.46</v>
      </c>
      <c r="AU10" s="35"/>
      <c r="AV10" s="35"/>
      <c r="AW10" s="35"/>
      <c r="AX10" s="35"/>
      <c r="AY10" s="35"/>
      <c r="AZ10" s="35"/>
      <c r="BA10" s="35"/>
      <c r="BB10" s="35">
        <f>データ!X6</f>
        <v>2360.16</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118</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1" t="s">
        <v>116</v>
      </c>
      <c r="BM47" s="72"/>
      <c r="BN47" s="72"/>
      <c r="BO47" s="72"/>
      <c r="BP47" s="72"/>
      <c r="BQ47" s="72"/>
      <c r="BR47" s="72"/>
      <c r="BS47" s="72"/>
      <c r="BT47" s="72"/>
      <c r="BU47" s="72"/>
      <c r="BV47" s="72"/>
      <c r="BW47" s="72"/>
      <c r="BX47" s="72"/>
      <c r="BY47" s="72"/>
      <c r="BZ47" s="7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1"/>
      <c r="BM48" s="72"/>
      <c r="BN48" s="72"/>
      <c r="BO48" s="72"/>
      <c r="BP48" s="72"/>
      <c r="BQ48" s="72"/>
      <c r="BR48" s="72"/>
      <c r="BS48" s="72"/>
      <c r="BT48" s="72"/>
      <c r="BU48" s="72"/>
      <c r="BV48" s="72"/>
      <c r="BW48" s="72"/>
      <c r="BX48" s="72"/>
      <c r="BY48" s="72"/>
      <c r="BZ48" s="7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1"/>
      <c r="BM49" s="72"/>
      <c r="BN49" s="72"/>
      <c r="BO49" s="72"/>
      <c r="BP49" s="72"/>
      <c r="BQ49" s="72"/>
      <c r="BR49" s="72"/>
      <c r="BS49" s="72"/>
      <c r="BT49" s="72"/>
      <c r="BU49" s="72"/>
      <c r="BV49" s="72"/>
      <c r="BW49" s="72"/>
      <c r="BX49" s="72"/>
      <c r="BY49" s="72"/>
      <c r="BZ49" s="7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1"/>
      <c r="BM50" s="72"/>
      <c r="BN50" s="72"/>
      <c r="BO50" s="72"/>
      <c r="BP50" s="72"/>
      <c r="BQ50" s="72"/>
      <c r="BR50" s="72"/>
      <c r="BS50" s="72"/>
      <c r="BT50" s="72"/>
      <c r="BU50" s="72"/>
      <c r="BV50" s="72"/>
      <c r="BW50" s="72"/>
      <c r="BX50" s="72"/>
      <c r="BY50" s="72"/>
      <c r="BZ50" s="7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1"/>
      <c r="BM51" s="72"/>
      <c r="BN51" s="72"/>
      <c r="BO51" s="72"/>
      <c r="BP51" s="72"/>
      <c r="BQ51" s="72"/>
      <c r="BR51" s="72"/>
      <c r="BS51" s="72"/>
      <c r="BT51" s="72"/>
      <c r="BU51" s="72"/>
      <c r="BV51" s="72"/>
      <c r="BW51" s="72"/>
      <c r="BX51" s="72"/>
      <c r="BY51" s="72"/>
      <c r="BZ51" s="7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1"/>
      <c r="BM52" s="72"/>
      <c r="BN52" s="72"/>
      <c r="BO52" s="72"/>
      <c r="BP52" s="72"/>
      <c r="BQ52" s="72"/>
      <c r="BR52" s="72"/>
      <c r="BS52" s="72"/>
      <c r="BT52" s="72"/>
      <c r="BU52" s="72"/>
      <c r="BV52" s="72"/>
      <c r="BW52" s="72"/>
      <c r="BX52" s="72"/>
      <c r="BY52" s="72"/>
      <c r="BZ52" s="7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1"/>
      <c r="BM53" s="72"/>
      <c r="BN53" s="72"/>
      <c r="BO53" s="72"/>
      <c r="BP53" s="72"/>
      <c r="BQ53" s="72"/>
      <c r="BR53" s="72"/>
      <c r="BS53" s="72"/>
      <c r="BT53" s="72"/>
      <c r="BU53" s="72"/>
      <c r="BV53" s="72"/>
      <c r="BW53" s="72"/>
      <c r="BX53" s="72"/>
      <c r="BY53" s="72"/>
      <c r="BZ53" s="7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1"/>
      <c r="BM54" s="72"/>
      <c r="BN54" s="72"/>
      <c r="BO54" s="72"/>
      <c r="BP54" s="72"/>
      <c r="BQ54" s="72"/>
      <c r="BR54" s="72"/>
      <c r="BS54" s="72"/>
      <c r="BT54" s="72"/>
      <c r="BU54" s="72"/>
      <c r="BV54" s="72"/>
      <c r="BW54" s="72"/>
      <c r="BX54" s="72"/>
      <c r="BY54" s="72"/>
      <c r="BZ54" s="7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1"/>
      <c r="BM55" s="72"/>
      <c r="BN55" s="72"/>
      <c r="BO55" s="72"/>
      <c r="BP55" s="72"/>
      <c r="BQ55" s="72"/>
      <c r="BR55" s="72"/>
      <c r="BS55" s="72"/>
      <c r="BT55" s="72"/>
      <c r="BU55" s="72"/>
      <c r="BV55" s="72"/>
      <c r="BW55" s="72"/>
      <c r="BX55" s="72"/>
      <c r="BY55" s="72"/>
      <c r="BZ55" s="7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1"/>
      <c r="BM56" s="72"/>
      <c r="BN56" s="72"/>
      <c r="BO56" s="72"/>
      <c r="BP56" s="72"/>
      <c r="BQ56" s="72"/>
      <c r="BR56" s="72"/>
      <c r="BS56" s="72"/>
      <c r="BT56" s="72"/>
      <c r="BU56" s="72"/>
      <c r="BV56" s="72"/>
      <c r="BW56" s="72"/>
      <c r="BX56" s="72"/>
      <c r="BY56" s="72"/>
      <c r="BZ56" s="7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1"/>
      <c r="BM57" s="72"/>
      <c r="BN57" s="72"/>
      <c r="BO57" s="72"/>
      <c r="BP57" s="72"/>
      <c r="BQ57" s="72"/>
      <c r="BR57" s="72"/>
      <c r="BS57" s="72"/>
      <c r="BT57" s="72"/>
      <c r="BU57" s="72"/>
      <c r="BV57" s="72"/>
      <c r="BW57" s="72"/>
      <c r="BX57" s="72"/>
      <c r="BY57" s="72"/>
      <c r="BZ57" s="7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1"/>
      <c r="BM58" s="72"/>
      <c r="BN58" s="72"/>
      <c r="BO58" s="72"/>
      <c r="BP58" s="72"/>
      <c r="BQ58" s="72"/>
      <c r="BR58" s="72"/>
      <c r="BS58" s="72"/>
      <c r="BT58" s="72"/>
      <c r="BU58" s="72"/>
      <c r="BV58" s="72"/>
      <c r="BW58" s="72"/>
      <c r="BX58" s="72"/>
      <c r="BY58" s="72"/>
      <c r="BZ58" s="7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1"/>
      <c r="BM59" s="72"/>
      <c r="BN59" s="72"/>
      <c r="BO59" s="72"/>
      <c r="BP59" s="72"/>
      <c r="BQ59" s="72"/>
      <c r="BR59" s="72"/>
      <c r="BS59" s="72"/>
      <c r="BT59" s="72"/>
      <c r="BU59" s="72"/>
      <c r="BV59" s="72"/>
      <c r="BW59" s="72"/>
      <c r="BX59" s="72"/>
      <c r="BY59" s="72"/>
      <c r="BZ59" s="73"/>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71"/>
      <c r="BM60" s="72"/>
      <c r="BN60" s="72"/>
      <c r="BO60" s="72"/>
      <c r="BP60" s="72"/>
      <c r="BQ60" s="72"/>
      <c r="BR60" s="72"/>
      <c r="BS60" s="72"/>
      <c r="BT60" s="72"/>
      <c r="BU60" s="72"/>
      <c r="BV60" s="72"/>
      <c r="BW60" s="72"/>
      <c r="BX60" s="72"/>
      <c r="BY60" s="72"/>
      <c r="BZ60" s="7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71"/>
      <c r="BM61" s="72"/>
      <c r="BN61" s="72"/>
      <c r="BO61" s="72"/>
      <c r="BP61" s="72"/>
      <c r="BQ61" s="72"/>
      <c r="BR61" s="72"/>
      <c r="BS61" s="72"/>
      <c r="BT61" s="72"/>
      <c r="BU61" s="72"/>
      <c r="BV61" s="72"/>
      <c r="BW61" s="72"/>
      <c r="BX61" s="72"/>
      <c r="BY61" s="72"/>
      <c r="BZ61" s="7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1"/>
      <c r="BM62" s="72"/>
      <c r="BN62" s="72"/>
      <c r="BO62" s="72"/>
      <c r="BP62" s="72"/>
      <c r="BQ62" s="72"/>
      <c r="BR62" s="72"/>
      <c r="BS62" s="72"/>
      <c r="BT62" s="72"/>
      <c r="BU62" s="72"/>
      <c r="BV62" s="72"/>
      <c r="BW62" s="72"/>
      <c r="BX62" s="72"/>
      <c r="BY62" s="72"/>
      <c r="BZ62" s="7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4"/>
      <c r="BM63" s="75"/>
      <c r="BN63" s="75"/>
      <c r="BO63" s="75"/>
      <c r="BP63" s="75"/>
      <c r="BQ63" s="75"/>
      <c r="BR63" s="75"/>
      <c r="BS63" s="75"/>
      <c r="BT63" s="75"/>
      <c r="BU63" s="75"/>
      <c r="BV63" s="75"/>
      <c r="BW63" s="75"/>
      <c r="BX63" s="75"/>
      <c r="BY63" s="75"/>
      <c r="BZ63" s="7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1" t="s">
        <v>117</v>
      </c>
      <c r="BM66" s="72"/>
      <c r="BN66" s="72"/>
      <c r="BO66" s="72"/>
      <c r="BP66" s="72"/>
      <c r="BQ66" s="72"/>
      <c r="BR66" s="72"/>
      <c r="BS66" s="72"/>
      <c r="BT66" s="72"/>
      <c r="BU66" s="72"/>
      <c r="BV66" s="72"/>
      <c r="BW66" s="72"/>
      <c r="BX66" s="72"/>
      <c r="BY66" s="72"/>
      <c r="BZ66" s="7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1"/>
      <c r="BM67" s="72"/>
      <c r="BN67" s="72"/>
      <c r="BO67" s="72"/>
      <c r="BP67" s="72"/>
      <c r="BQ67" s="72"/>
      <c r="BR67" s="72"/>
      <c r="BS67" s="72"/>
      <c r="BT67" s="72"/>
      <c r="BU67" s="72"/>
      <c r="BV67" s="72"/>
      <c r="BW67" s="72"/>
      <c r="BX67" s="72"/>
      <c r="BY67" s="72"/>
      <c r="BZ67" s="7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1"/>
      <c r="BM68" s="72"/>
      <c r="BN68" s="72"/>
      <c r="BO68" s="72"/>
      <c r="BP68" s="72"/>
      <c r="BQ68" s="72"/>
      <c r="BR68" s="72"/>
      <c r="BS68" s="72"/>
      <c r="BT68" s="72"/>
      <c r="BU68" s="72"/>
      <c r="BV68" s="72"/>
      <c r="BW68" s="72"/>
      <c r="BX68" s="72"/>
      <c r="BY68" s="72"/>
      <c r="BZ68" s="7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1"/>
      <c r="BM69" s="72"/>
      <c r="BN69" s="72"/>
      <c r="BO69" s="72"/>
      <c r="BP69" s="72"/>
      <c r="BQ69" s="72"/>
      <c r="BR69" s="72"/>
      <c r="BS69" s="72"/>
      <c r="BT69" s="72"/>
      <c r="BU69" s="72"/>
      <c r="BV69" s="72"/>
      <c r="BW69" s="72"/>
      <c r="BX69" s="72"/>
      <c r="BY69" s="72"/>
      <c r="BZ69" s="7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1"/>
      <c r="BM70" s="72"/>
      <c r="BN70" s="72"/>
      <c r="BO70" s="72"/>
      <c r="BP70" s="72"/>
      <c r="BQ70" s="72"/>
      <c r="BR70" s="72"/>
      <c r="BS70" s="72"/>
      <c r="BT70" s="72"/>
      <c r="BU70" s="72"/>
      <c r="BV70" s="72"/>
      <c r="BW70" s="72"/>
      <c r="BX70" s="72"/>
      <c r="BY70" s="72"/>
      <c r="BZ70" s="7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1"/>
      <c r="BM71" s="72"/>
      <c r="BN71" s="72"/>
      <c r="BO71" s="72"/>
      <c r="BP71" s="72"/>
      <c r="BQ71" s="72"/>
      <c r="BR71" s="72"/>
      <c r="BS71" s="72"/>
      <c r="BT71" s="72"/>
      <c r="BU71" s="72"/>
      <c r="BV71" s="72"/>
      <c r="BW71" s="72"/>
      <c r="BX71" s="72"/>
      <c r="BY71" s="72"/>
      <c r="BZ71" s="7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1"/>
      <c r="BM72" s="72"/>
      <c r="BN72" s="72"/>
      <c r="BO72" s="72"/>
      <c r="BP72" s="72"/>
      <c r="BQ72" s="72"/>
      <c r="BR72" s="72"/>
      <c r="BS72" s="72"/>
      <c r="BT72" s="72"/>
      <c r="BU72" s="72"/>
      <c r="BV72" s="72"/>
      <c r="BW72" s="72"/>
      <c r="BX72" s="72"/>
      <c r="BY72" s="72"/>
      <c r="BZ72" s="7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1"/>
      <c r="BM73" s="72"/>
      <c r="BN73" s="72"/>
      <c r="BO73" s="72"/>
      <c r="BP73" s="72"/>
      <c r="BQ73" s="72"/>
      <c r="BR73" s="72"/>
      <c r="BS73" s="72"/>
      <c r="BT73" s="72"/>
      <c r="BU73" s="72"/>
      <c r="BV73" s="72"/>
      <c r="BW73" s="72"/>
      <c r="BX73" s="72"/>
      <c r="BY73" s="72"/>
      <c r="BZ73" s="7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1"/>
      <c r="BM74" s="72"/>
      <c r="BN74" s="72"/>
      <c r="BO74" s="72"/>
      <c r="BP74" s="72"/>
      <c r="BQ74" s="72"/>
      <c r="BR74" s="72"/>
      <c r="BS74" s="72"/>
      <c r="BT74" s="72"/>
      <c r="BU74" s="72"/>
      <c r="BV74" s="72"/>
      <c r="BW74" s="72"/>
      <c r="BX74" s="72"/>
      <c r="BY74" s="72"/>
      <c r="BZ74" s="7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1"/>
      <c r="BM75" s="72"/>
      <c r="BN75" s="72"/>
      <c r="BO75" s="72"/>
      <c r="BP75" s="72"/>
      <c r="BQ75" s="72"/>
      <c r="BR75" s="72"/>
      <c r="BS75" s="72"/>
      <c r="BT75" s="72"/>
      <c r="BU75" s="72"/>
      <c r="BV75" s="72"/>
      <c r="BW75" s="72"/>
      <c r="BX75" s="72"/>
      <c r="BY75" s="72"/>
      <c r="BZ75" s="7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1"/>
      <c r="BM76" s="72"/>
      <c r="BN76" s="72"/>
      <c r="BO76" s="72"/>
      <c r="BP76" s="72"/>
      <c r="BQ76" s="72"/>
      <c r="BR76" s="72"/>
      <c r="BS76" s="72"/>
      <c r="BT76" s="72"/>
      <c r="BU76" s="72"/>
      <c r="BV76" s="72"/>
      <c r="BW76" s="72"/>
      <c r="BX76" s="72"/>
      <c r="BY76" s="72"/>
      <c r="BZ76" s="7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1"/>
      <c r="BM77" s="72"/>
      <c r="BN77" s="72"/>
      <c r="BO77" s="72"/>
      <c r="BP77" s="72"/>
      <c r="BQ77" s="72"/>
      <c r="BR77" s="72"/>
      <c r="BS77" s="72"/>
      <c r="BT77" s="72"/>
      <c r="BU77" s="72"/>
      <c r="BV77" s="72"/>
      <c r="BW77" s="72"/>
      <c r="BX77" s="72"/>
      <c r="BY77" s="72"/>
      <c r="BZ77" s="7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1"/>
      <c r="BM78" s="72"/>
      <c r="BN78" s="72"/>
      <c r="BO78" s="72"/>
      <c r="BP78" s="72"/>
      <c r="BQ78" s="72"/>
      <c r="BR78" s="72"/>
      <c r="BS78" s="72"/>
      <c r="BT78" s="72"/>
      <c r="BU78" s="72"/>
      <c r="BV78" s="72"/>
      <c r="BW78" s="72"/>
      <c r="BX78" s="72"/>
      <c r="BY78" s="72"/>
      <c r="BZ78" s="7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1"/>
      <c r="BM79" s="72"/>
      <c r="BN79" s="72"/>
      <c r="BO79" s="72"/>
      <c r="BP79" s="72"/>
      <c r="BQ79" s="72"/>
      <c r="BR79" s="72"/>
      <c r="BS79" s="72"/>
      <c r="BT79" s="72"/>
      <c r="BU79" s="72"/>
      <c r="BV79" s="72"/>
      <c r="BW79" s="72"/>
      <c r="BX79" s="72"/>
      <c r="BY79" s="72"/>
      <c r="BZ79" s="7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1"/>
      <c r="BM80" s="72"/>
      <c r="BN80" s="72"/>
      <c r="BO80" s="72"/>
      <c r="BP80" s="72"/>
      <c r="BQ80" s="72"/>
      <c r="BR80" s="72"/>
      <c r="BS80" s="72"/>
      <c r="BT80" s="72"/>
      <c r="BU80" s="72"/>
      <c r="BV80" s="72"/>
      <c r="BW80" s="72"/>
      <c r="BX80" s="72"/>
      <c r="BY80" s="72"/>
      <c r="BZ80" s="7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1"/>
      <c r="BM81" s="72"/>
      <c r="BN81" s="72"/>
      <c r="BO81" s="72"/>
      <c r="BP81" s="72"/>
      <c r="BQ81" s="72"/>
      <c r="BR81" s="72"/>
      <c r="BS81" s="72"/>
      <c r="BT81" s="72"/>
      <c r="BU81" s="72"/>
      <c r="BV81" s="72"/>
      <c r="BW81" s="72"/>
      <c r="BX81" s="72"/>
      <c r="BY81" s="72"/>
      <c r="BZ81" s="7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4"/>
      <c r="BM82" s="75"/>
      <c r="BN82" s="75"/>
      <c r="BO82" s="75"/>
      <c r="BP82" s="75"/>
      <c r="BQ82" s="75"/>
      <c r="BR82" s="75"/>
      <c r="BS82" s="75"/>
      <c r="BT82" s="75"/>
      <c r="BU82" s="75"/>
      <c r="BV82" s="75"/>
      <c r="BW82" s="75"/>
      <c r="BX82" s="75"/>
      <c r="BY82" s="75"/>
      <c r="BZ82" s="76"/>
    </row>
    <row r="83" spans="1:78" x14ac:dyDescent="0.15">
      <c r="C83" s="77" t="s">
        <v>30</v>
      </c>
      <c r="D83" s="77"/>
      <c r="E83" s="77"/>
      <c r="F83" s="77"/>
      <c r="G83" s="77"/>
      <c r="H83" s="77"/>
      <c r="I83" s="77"/>
      <c r="J83" s="77"/>
      <c r="K83" s="77"/>
      <c r="L83" s="77"/>
      <c r="M83" s="77"/>
      <c r="N83" s="77"/>
      <c r="O83" s="77"/>
      <c r="P83" s="77"/>
      <c r="Q83" s="77"/>
      <c r="R83" s="77"/>
      <c r="S83" s="77"/>
      <c r="T83" s="77"/>
      <c r="U83" s="77"/>
      <c r="V83" s="77"/>
      <c r="W83" s="77"/>
      <c r="X83" s="77"/>
      <c r="Y83" s="77"/>
      <c r="Z83" s="77"/>
      <c r="AA83" s="77"/>
      <c r="AB83" s="77"/>
      <c r="AC83" s="77"/>
      <c r="AD83" s="77"/>
      <c r="AE83" s="77"/>
      <c r="AF83" s="77"/>
      <c r="AG83" s="77"/>
      <c r="AH83" s="77"/>
      <c r="AI83" s="77"/>
      <c r="AJ83" s="77"/>
      <c r="AK83" s="77"/>
      <c r="AL83" s="77"/>
      <c r="AM83" s="77"/>
      <c r="AN83" s="77"/>
      <c r="AO83" s="77"/>
      <c r="AP83" s="77"/>
      <c r="AQ83" s="77"/>
      <c r="AR83" s="77"/>
      <c r="AS83" s="77"/>
      <c r="AT83" s="77"/>
      <c r="AU83" s="77"/>
      <c r="AV83" s="77"/>
      <c r="AW83" s="77"/>
      <c r="AX83" s="77"/>
      <c r="AY83" s="77"/>
      <c r="AZ83" s="77"/>
      <c r="BA83" s="77"/>
      <c r="BB83" s="77"/>
      <c r="BC83" s="77"/>
      <c r="BD83" s="77"/>
      <c r="BE83" s="77"/>
      <c r="BF83" s="77"/>
      <c r="BG83" s="77"/>
      <c r="BH83" s="77"/>
      <c r="BI83" s="77"/>
      <c r="BJ83" s="77"/>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【104.54】</v>
      </c>
      <c r="F85" s="12" t="str">
        <f>データ!AT6</f>
        <v>【65.93】</v>
      </c>
      <c r="G85" s="12" t="str">
        <f>データ!BE6</f>
        <v>【44.25】</v>
      </c>
      <c r="H85" s="12" t="str">
        <f>データ!BP6</f>
        <v>【1,182.11】</v>
      </c>
      <c r="I85" s="12" t="str">
        <f>データ!CA6</f>
        <v>【73.78】</v>
      </c>
      <c r="J85" s="12" t="str">
        <f>データ!CL6</f>
        <v>【220.62】</v>
      </c>
      <c r="K85" s="12" t="str">
        <f>データ!CW6</f>
        <v>【42.22】</v>
      </c>
      <c r="L85" s="12" t="str">
        <f>データ!DH6</f>
        <v>【85.67】</v>
      </c>
      <c r="M85" s="12" t="str">
        <f>データ!DS6</f>
        <v>【28.00】</v>
      </c>
      <c r="N85" s="12" t="str">
        <f>データ!ED6</f>
        <v>【0.03】</v>
      </c>
      <c r="O85" s="12" t="str">
        <f>データ!EO6</f>
        <v>【0.13】</v>
      </c>
    </row>
  </sheetData>
  <sheetProtection algorithmName="SHA-512" hashValue="fEZfX6is64H59bc2a+kXdM/dr1ufpfw5GNdMgGkx2p1DjZ207iHcrGaZmEYU8825BjHGbtNKWBAu6JV0XbTyVQ==" saltValue="tyR3ErMnyLC2YfjoPlv7pA=="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9" t="s">
        <v>52</v>
      </c>
      <c r="I3" s="80"/>
      <c r="J3" s="80"/>
      <c r="K3" s="80"/>
      <c r="L3" s="80"/>
      <c r="M3" s="80"/>
      <c r="N3" s="80"/>
      <c r="O3" s="80"/>
      <c r="P3" s="80"/>
      <c r="Q3" s="80"/>
      <c r="R3" s="80"/>
      <c r="S3" s="80"/>
      <c r="T3" s="80"/>
      <c r="U3" s="80"/>
      <c r="V3" s="80"/>
      <c r="W3" s="80"/>
      <c r="X3" s="81"/>
      <c r="Y3" s="85" t="s">
        <v>53</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54</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15">
      <c r="A4" s="14" t="s">
        <v>55</v>
      </c>
      <c r="B4" s="16"/>
      <c r="C4" s="16"/>
      <c r="D4" s="16"/>
      <c r="E4" s="16"/>
      <c r="F4" s="16"/>
      <c r="G4" s="16"/>
      <c r="H4" s="82"/>
      <c r="I4" s="83"/>
      <c r="J4" s="83"/>
      <c r="K4" s="83"/>
      <c r="L4" s="83"/>
      <c r="M4" s="83"/>
      <c r="N4" s="83"/>
      <c r="O4" s="83"/>
      <c r="P4" s="83"/>
      <c r="Q4" s="83"/>
      <c r="R4" s="83"/>
      <c r="S4" s="83"/>
      <c r="T4" s="83"/>
      <c r="U4" s="83"/>
      <c r="V4" s="83"/>
      <c r="W4" s="83"/>
      <c r="X4" s="84"/>
      <c r="Y4" s="78" t="s">
        <v>56</v>
      </c>
      <c r="Z4" s="78"/>
      <c r="AA4" s="78"/>
      <c r="AB4" s="78"/>
      <c r="AC4" s="78"/>
      <c r="AD4" s="78"/>
      <c r="AE4" s="78"/>
      <c r="AF4" s="78"/>
      <c r="AG4" s="78"/>
      <c r="AH4" s="78"/>
      <c r="AI4" s="78"/>
      <c r="AJ4" s="78" t="s">
        <v>57</v>
      </c>
      <c r="AK4" s="78"/>
      <c r="AL4" s="78"/>
      <c r="AM4" s="78"/>
      <c r="AN4" s="78"/>
      <c r="AO4" s="78"/>
      <c r="AP4" s="78"/>
      <c r="AQ4" s="78"/>
      <c r="AR4" s="78"/>
      <c r="AS4" s="78"/>
      <c r="AT4" s="78"/>
      <c r="AU4" s="78" t="s">
        <v>58</v>
      </c>
      <c r="AV4" s="78"/>
      <c r="AW4" s="78"/>
      <c r="AX4" s="78"/>
      <c r="AY4" s="78"/>
      <c r="AZ4" s="78"/>
      <c r="BA4" s="78"/>
      <c r="BB4" s="78"/>
      <c r="BC4" s="78"/>
      <c r="BD4" s="78"/>
      <c r="BE4" s="78"/>
      <c r="BF4" s="78" t="s">
        <v>59</v>
      </c>
      <c r="BG4" s="78"/>
      <c r="BH4" s="78"/>
      <c r="BI4" s="78"/>
      <c r="BJ4" s="78"/>
      <c r="BK4" s="78"/>
      <c r="BL4" s="78"/>
      <c r="BM4" s="78"/>
      <c r="BN4" s="78"/>
      <c r="BO4" s="78"/>
      <c r="BP4" s="78"/>
      <c r="BQ4" s="78" t="s">
        <v>60</v>
      </c>
      <c r="BR4" s="78"/>
      <c r="BS4" s="78"/>
      <c r="BT4" s="78"/>
      <c r="BU4" s="78"/>
      <c r="BV4" s="78"/>
      <c r="BW4" s="78"/>
      <c r="BX4" s="78"/>
      <c r="BY4" s="78"/>
      <c r="BZ4" s="78"/>
      <c r="CA4" s="78"/>
      <c r="CB4" s="78" t="s">
        <v>61</v>
      </c>
      <c r="CC4" s="78"/>
      <c r="CD4" s="78"/>
      <c r="CE4" s="78"/>
      <c r="CF4" s="78"/>
      <c r="CG4" s="78"/>
      <c r="CH4" s="78"/>
      <c r="CI4" s="78"/>
      <c r="CJ4" s="78"/>
      <c r="CK4" s="78"/>
      <c r="CL4" s="78"/>
      <c r="CM4" s="78" t="s">
        <v>62</v>
      </c>
      <c r="CN4" s="78"/>
      <c r="CO4" s="78"/>
      <c r="CP4" s="78"/>
      <c r="CQ4" s="78"/>
      <c r="CR4" s="78"/>
      <c r="CS4" s="78"/>
      <c r="CT4" s="78"/>
      <c r="CU4" s="78"/>
      <c r="CV4" s="78"/>
      <c r="CW4" s="78"/>
      <c r="CX4" s="78" t="s">
        <v>63</v>
      </c>
      <c r="CY4" s="78"/>
      <c r="CZ4" s="78"/>
      <c r="DA4" s="78"/>
      <c r="DB4" s="78"/>
      <c r="DC4" s="78"/>
      <c r="DD4" s="78"/>
      <c r="DE4" s="78"/>
      <c r="DF4" s="78"/>
      <c r="DG4" s="78"/>
      <c r="DH4" s="78"/>
      <c r="DI4" s="78" t="s">
        <v>64</v>
      </c>
      <c r="DJ4" s="78"/>
      <c r="DK4" s="78"/>
      <c r="DL4" s="78"/>
      <c r="DM4" s="78"/>
      <c r="DN4" s="78"/>
      <c r="DO4" s="78"/>
      <c r="DP4" s="78"/>
      <c r="DQ4" s="78"/>
      <c r="DR4" s="78"/>
      <c r="DS4" s="78"/>
      <c r="DT4" s="78" t="s">
        <v>65</v>
      </c>
      <c r="DU4" s="78"/>
      <c r="DV4" s="78"/>
      <c r="DW4" s="78"/>
      <c r="DX4" s="78"/>
      <c r="DY4" s="78"/>
      <c r="DZ4" s="78"/>
      <c r="EA4" s="78"/>
      <c r="EB4" s="78"/>
      <c r="EC4" s="78"/>
      <c r="ED4" s="78"/>
      <c r="EE4" s="78" t="s">
        <v>66</v>
      </c>
      <c r="EF4" s="78"/>
      <c r="EG4" s="78"/>
      <c r="EH4" s="78"/>
      <c r="EI4" s="78"/>
      <c r="EJ4" s="78"/>
      <c r="EK4" s="78"/>
      <c r="EL4" s="78"/>
      <c r="EM4" s="78"/>
      <c r="EN4" s="78"/>
      <c r="EO4" s="78"/>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293636</v>
      </c>
      <c r="D6" s="19">
        <f t="shared" si="3"/>
        <v>46</v>
      </c>
      <c r="E6" s="19">
        <f t="shared" si="3"/>
        <v>17</v>
      </c>
      <c r="F6" s="19">
        <f t="shared" si="3"/>
        <v>4</v>
      </c>
      <c r="G6" s="19">
        <f t="shared" si="3"/>
        <v>0</v>
      </c>
      <c r="H6" s="19" t="str">
        <f t="shared" si="3"/>
        <v>奈良県　田原本町</v>
      </c>
      <c r="I6" s="19" t="str">
        <f t="shared" si="3"/>
        <v>法適用</v>
      </c>
      <c r="J6" s="19" t="str">
        <f t="shared" si="3"/>
        <v>下水道事業</v>
      </c>
      <c r="K6" s="19" t="str">
        <f t="shared" si="3"/>
        <v>特定環境保全公共下水道</v>
      </c>
      <c r="L6" s="19" t="str">
        <f t="shared" si="3"/>
        <v>D1</v>
      </c>
      <c r="M6" s="19" t="str">
        <f t="shared" si="3"/>
        <v>非設置</v>
      </c>
      <c r="N6" s="20" t="str">
        <f t="shared" si="3"/>
        <v>-</v>
      </c>
      <c r="O6" s="20">
        <f t="shared" si="3"/>
        <v>46.31</v>
      </c>
      <c r="P6" s="20">
        <f t="shared" si="3"/>
        <v>18.38</v>
      </c>
      <c r="Q6" s="20">
        <f t="shared" si="3"/>
        <v>86</v>
      </c>
      <c r="R6" s="20">
        <f t="shared" si="3"/>
        <v>2690</v>
      </c>
      <c r="S6" s="20">
        <f t="shared" si="3"/>
        <v>31695</v>
      </c>
      <c r="T6" s="20">
        <f t="shared" si="3"/>
        <v>21.09</v>
      </c>
      <c r="U6" s="20">
        <f t="shared" si="3"/>
        <v>1502.84</v>
      </c>
      <c r="V6" s="20">
        <f t="shared" si="3"/>
        <v>5806</v>
      </c>
      <c r="W6" s="20">
        <f t="shared" si="3"/>
        <v>2.46</v>
      </c>
      <c r="X6" s="20">
        <f t="shared" si="3"/>
        <v>2360.16</v>
      </c>
      <c r="Y6" s="21">
        <f>IF(Y7="",NA(),Y7)</f>
        <v>104.42</v>
      </c>
      <c r="Z6" s="21">
        <f t="shared" ref="Z6:AH6" si="4">IF(Z7="",NA(),Z7)</f>
        <v>100.41</v>
      </c>
      <c r="AA6" s="21">
        <f t="shared" si="4"/>
        <v>98.2</v>
      </c>
      <c r="AB6" s="21">
        <f t="shared" si="4"/>
        <v>100.25</v>
      </c>
      <c r="AC6" s="21">
        <f t="shared" si="4"/>
        <v>98.14</v>
      </c>
      <c r="AD6" s="21">
        <f t="shared" si="4"/>
        <v>102.95</v>
      </c>
      <c r="AE6" s="21">
        <f t="shared" si="4"/>
        <v>103.34</v>
      </c>
      <c r="AF6" s="21">
        <f t="shared" si="4"/>
        <v>102.7</v>
      </c>
      <c r="AG6" s="21">
        <f t="shared" si="4"/>
        <v>104.11</v>
      </c>
      <c r="AH6" s="21">
        <f t="shared" si="4"/>
        <v>101.98</v>
      </c>
      <c r="AI6" s="20" t="str">
        <f>IF(AI7="","",IF(AI7="-","【-】","【"&amp;SUBSTITUTE(TEXT(AI7,"#,##0.00"),"-","△")&amp;"】"))</f>
        <v>【104.54】</v>
      </c>
      <c r="AJ6" s="20">
        <f>IF(AJ7="",NA(),AJ7)</f>
        <v>0</v>
      </c>
      <c r="AK6" s="20">
        <f t="shared" ref="AK6:AS6" si="5">IF(AK7="",NA(),AK7)</f>
        <v>0</v>
      </c>
      <c r="AL6" s="20">
        <f t="shared" si="5"/>
        <v>0</v>
      </c>
      <c r="AM6" s="20">
        <f t="shared" si="5"/>
        <v>0</v>
      </c>
      <c r="AN6" s="21">
        <f t="shared" si="5"/>
        <v>1.37</v>
      </c>
      <c r="AO6" s="21">
        <f t="shared" si="5"/>
        <v>27.02</v>
      </c>
      <c r="AP6" s="21">
        <f t="shared" si="5"/>
        <v>29.74</v>
      </c>
      <c r="AQ6" s="21">
        <f t="shared" si="5"/>
        <v>48.2</v>
      </c>
      <c r="AR6" s="21">
        <f t="shared" si="5"/>
        <v>46.91</v>
      </c>
      <c r="AS6" s="21">
        <f t="shared" si="5"/>
        <v>52.27</v>
      </c>
      <c r="AT6" s="20" t="str">
        <f>IF(AT7="","",IF(AT7="-","【-】","【"&amp;SUBSTITUTE(TEXT(AT7,"#,##0.00"),"-","△")&amp;"】"))</f>
        <v>【65.93】</v>
      </c>
      <c r="AU6" s="21">
        <f>IF(AU7="",NA(),AU7)</f>
        <v>36.520000000000003</v>
      </c>
      <c r="AV6" s="21">
        <f t="shared" ref="AV6:BD6" si="6">IF(AV7="",NA(),AV7)</f>
        <v>41.18</v>
      </c>
      <c r="AW6" s="21">
        <f t="shared" si="6"/>
        <v>35.590000000000003</v>
      </c>
      <c r="AX6" s="21">
        <f t="shared" si="6"/>
        <v>44.59</v>
      </c>
      <c r="AY6" s="21">
        <f t="shared" si="6"/>
        <v>40.54</v>
      </c>
      <c r="AZ6" s="21">
        <f t="shared" si="6"/>
        <v>60.67</v>
      </c>
      <c r="BA6" s="21">
        <f t="shared" si="6"/>
        <v>53.44</v>
      </c>
      <c r="BB6" s="21">
        <f t="shared" si="6"/>
        <v>46.85</v>
      </c>
      <c r="BC6" s="21">
        <f t="shared" si="6"/>
        <v>44.35</v>
      </c>
      <c r="BD6" s="21">
        <f t="shared" si="6"/>
        <v>41.51</v>
      </c>
      <c r="BE6" s="20" t="str">
        <f>IF(BE7="","",IF(BE7="-","【-】","【"&amp;SUBSTITUTE(TEXT(BE7,"#,##0.00"),"-","△")&amp;"】"))</f>
        <v>【44.25】</v>
      </c>
      <c r="BF6" s="21">
        <f>IF(BF7="",NA(),BF7)</f>
        <v>1636.45</v>
      </c>
      <c r="BG6" s="21">
        <f t="shared" ref="BG6:BO6" si="7">IF(BG7="",NA(),BG7)</f>
        <v>1576.11</v>
      </c>
      <c r="BH6" s="21">
        <f t="shared" si="7"/>
        <v>1489.27</v>
      </c>
      <c r="BI6" s="21">
        <f t="shared" si="7"/>
        <v>1458.24</v>
      </c>
      <c r="BJ6" s="21">
        <f t="shared" si="7"/>
        <v>1531.36</v>
      </c>
      <c r="BK6" s="21">
        <f t="shared" si="7"/>
        <v>1252.71</v>
      </c>
      <c r="BL6" s="21">
        <f t="shared" si="7"/>
        <v>1267.3900000000001</v>
      </c>
      <c r="BM6" s="21">
        <f t="shared" si="7"/>
        <v>1268.6300000000001</v>
      </c>
      <c r="BN6" s="21">
        <f t="shared" si="7"/>
        <v>1283.69</v>
      </c>
      <c r="BO6" s="21">
        <f t="shared" si="7"/>
        <v>1160.22</v>
      </c>
      <c r="BP6" s="20" t="str">
        <f>IF(BP7="","",IF(BP7="-","【-】","【"&amp;SUBSTITUTE(TEXT(BP7,"#,##0.00"),"-","△")&amp;"】"))</f>
        <v>【1,182.11】</v>
      </c>
      <c r="BQ6" s="21">
        <f>IF(BQ7="",NA(),BQ7)</f>
        <v>87.75</v>
      </c>
      <c r="BR6" s="21">
        <f t="shared" ref="BR6:BZ6" si="8">IF(BR7="",NA(),BR7)</f>
        <v>87.79</v>
      </c>
      <c r="BS6" s="21">
        <f t="shared" si="8"/>
        <v>87.41</v>
      </c>
      <c r="BT6" s="21">
        <f t="shared" si="8"/>
        <v>87.5</v>
      </c>
      <c r="BU6" s="21">
        <f t="shared" si="8"/>
        <v>88.08</v>
      </c>
      <c r="BV6" s="21">
        <f t="shared" si="8"/>
        <v>87.03</v>
      </c>
      <c r="BW6" s="21">
        <f t="shared" si="8"/>
        <v>84.3</v>
      </c>
      <c r="BX6" s="21">
        <f t="shared" si="8"/>
        <v>82.88</v>
      </c>
      <c r="BY6" s="21">
        <f t="shared" si="8"/>
        <v>82.53</v>
      </c>
      <c r="BZ6" s="21">
        <f t="shared" si="8"/>
        <v>81.81</v>
      </c>
      <c r="CA6" s="20" t="str">
        <f>IF(CA7="","",IF(CA7="-","【-】","【"&amp;SUBSTITUTE(TEXT(CA7,"#,##0.00"),"-","△")&amp;"】"))</f>
        <v>【73.78】</v>
      </c>
      <c r="CB6" s="21">
        <f>IF(CB7="",NA(),CB7)</f>
        <v>150.01</v>
      </c>
      <c r="CC6" s="21">
        <f t="shared" ref="CC6:CK6" si="9">IF(CC7="",NA(),CC7)</f>
        <v>150</v>
      </c>
      <c r="CD6" s="21">
        <f t="shared" si="9"/>
        <v>150.43</v>
      </c>
      <c r="CE6" s="21">
        <f t="shared" si="9"/>
        <v>150</v>
      </c>
      <c r="CF6" s="21">
        <f t="shared" si="9"/>
        <v>150</v>
      </c>
      <c r="CG6" s="21">
        <f t="shared" si="9"/>
        <v>177.02</v>
      </c>
      <c r="CH6" s="21">
        <f t="shared" si="9"/>
        <v>185.47</v>
      </c>
      <c r="CI6" s="21">
        <f t="shared" si="9"/>
        <v>187.76</v>
      </c>
      <c r="CJ6" s="21">
        <f t="shared" si="9"/>
        <v>190.48</v>
      </c>
      <c r="CK6" s="21">
        <f t="shared" si="9"/>
        <v>193.59</v>
      </c>
      <c r="CL6" s="20" t="str">
        <f>IF(CL7="","",IF(CL7="-","【-】","【"&amp;SUBSTITUTE(TEXT(CL7,"#,##0.00"),"-","△")&amp;"】"))</f>
        <v>【220.62】</v>
      </c>
      <c r="CM6" s="21" t="str">
        <f>IF(CM7="",NA(),CM7)</f>
        <v>-</v>
      </c>
      <c r="CN6" s="21" t="str">
        <f t="shared" ref="CN6:CV6" si="10">IF(CN7="",NA(),CN7)</f>
        <v>-</v>
      </c>
      <c r="CO6" s="21" t="str">
        <f t="shared" si="10"/>
        <v>-</v>
      </c>
      <c r="CP6" s="21" t="str">
        <f t="shared" si="10"/>
        <v>-</v>
      </c>
      <c r="CQ6" s="21" t="str">
        <f t="shared" si="10"/>
        <v>-</v>
      </c>
      <c r="CR6" s="21">
        <f t="shared" si="10"/>
        <v>46.17</v>
      </c>
      <c r="CS6" s="21">
        <f t="shared" si="10"/>
        <v>45.68</v>
      </c>
      <c r="CT6" s="21">
        <f t="shared" si="10"/>
        <v>45.87</v>
      </c>
      <c r="CU6" s="21">
        <f t="shared" si="10"/>
        <v>44.24</v>
      </c>
      <c r="CV6" s="21">
        <f t="shared" si="10"/>
        <v>45.3</v>
      </c>
      <c r="CW6" s="20" t="str">
        <f>IF(CW7="","",IF(CW7="-","【-】","【"&amp;SUBSTITUTE(TEXT(CW7,"#,##0.00"),"-","△")&amp;"】"))</f>
        <v>【42.22】</v>
      </c>
      <c r="CX6" s="21">
        <f>IF(CX7="",NA(),CX7)</f>
        <v>80.28</v>
      </c>
      <c r="CY6" s="21">
        <f t="shared" ref="CY6:DG6" si="11">IF(CY7="",NA(),CY7)</f>
        <v>82.73</v>
      </c>
      <c r="CZ6" s="21">
        <f t="shared" si="11"/>
        <v>90.27</v>
      </c>
      <c r="DA6" s="21">
        <f t="shared" si="11"/>
        <v>81.510000000000005</v>
      </c>
      <c r="DB6" s="21">
        <f t="shared" si="11"/>
        <v>82.43</v>
      </c>
      <c r="DC6" s="21">
        <f t="shared" si="11"/>
        <v>87.84</v>
      </c>
      <c r="DD6" s="21">
        <f t="shared" si="11"/>
        <v>87.96</v>
      </c>
      <c r="DE6" s="21">
        <f t="shared" si="11"/>
        <v>87.65</v>
      </c>
      <c r="DF6" s="21">
        <f t="shared" si="11"/>
        <v>88.15</v>
      </c>
      <c r="DG6" s="21">
        <f t="shared" si="11"/>
        <v>88.37</v>
      </c>
      <c r="DH6" s="20" t="str">
        <f>IF(DH7="","",IF(DH7="-","【-】","【"&amp;SUBSTITUTE(TEXT(DH7,"#,##0.00"),"-","△")&amp;"】"))</f>
        <v>【85.67】</v>
      </c>
      <c r="DI6" s="21">
        <f>IF(DI7="",NA(),DI7)</f>
        <v>26.92</v>
      </c>
      <c r="DJ6" s="21">
        <f t="shared" ref="DJ6:DR6" si="12">IF(DJ7="",NA(),DJ7)</f>
        <v>28.76</v>
      </c>
      <c r="DK6" s="21">
        <f t="shared" si="12"/>
        <v>30.43</v>
      </c>
      <c r="DL6" s="21">
        <f t="shared" si="12"/>
        <v>32.18</v>
      </c>
      <c r="DM6" s="21">
        <f t="shared" si="12"/>
        <v>33.950000000000003</v>
      </c>
      <c r="DN6" s="21">
        <f t="shared" si="12"/>
        <v>26.56</v>
      </c>
      <c r="DO6" s="21">
        <f t="shared" si="12"/>
        <v>27.82</v>
      </c>
      <c r="DP6" s="21">
        <f t="shared" si="12"/>
        <v>29.24</v>
      </c>
      <c r="DQ6" s="21">
        <f t="shared" si="12"/>
        <v>31.73</v>
      </c>
      <c r="DR6" s="21">
        <f t="shared" si="12"/>
        <v>32.57</v>
      </c>
      <c r="DS6" s="20" t="str">
        <f>IF(DS7="","",IF(DS7="-","【-】","【"&amp;SUBSTITUTE(TEXT(DS7,"#,##0.00"),"-","△")&amp;"】"))</f>
        <v>【28.00】</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0">
        <f t="shared" si="13"/>
        <v>0</v>
      </c>
      <c r="EC6" s="21">
        <f t="shared" si="13"/>
        <v>0.04</v>
      </c>
      <c r="ED6" s="20" t="str">
        <f>IF(ED7="","",IF(ED7="-","【-】","【"&amp;SUBSTITUTE(TEXT(ED7,"#,##0.00"),"-","△")&amp;"】"))</f>
        <v>【0.03】</v>
      </c>
      <c r="EE6" s="20">
        <f>IF(EE7="",NA(),EE7)</f>
        <v>0</v>
      </c>
      <c r="EF6" s="20">
        <f t="shared" ref="EF6:EN6" si="14">IF(EF7="",NA(),EF7)</f>
        <v>0</v>
      </c>
      <c r="EG6" s="20">
        <f t="shared" si="14"/>
        <v>0</v>
      </c>
      <c r="EH6" s="20">
        <f t="shared" si="14"/>
        <v>0</v>
      </c>
      <c r="EI6" s="20">
        <f t="shared" si="14"/>
        <v>0</v>
      </c>
      <c r="EJ6" s="21">
        <f t="shared" si="14"/>
        <v>0.06</v>
      </c>
      <c r="EK6" s="21">
        <f t="shared" si="14"/>
        <v>0.04</v>
      </c>
      <c r="EL6" s="21">
        <f t="shared" si="14"/>
        <v>0.06</v>
      </c>
      <c r="EM6" s="21">
        <f t="shared" si="14"/>
        <v>0.27</v>
      </c>
      <c r="EN6" s="21">
        <f t="shared" si="14"/>
        <v>0.22</v>
      </c>
      <c r="EO6" s="20" t="str">
        <f>IF(EO7="","",IF(EO7="-","【-】","【"&amp;SUBSTITUTE(TEXT(EO7,"#,##0.00"),"-","△")&amp;"】"))</f>
        <v>【0.13】</v>
      </c>
    </row>
    <row r="7" spans="1:148" s="22" customFormat="1" x14ac:dyDescent="0.15">
      <c r="A7" s="14"/>
      <c r="B7" s="23">
        <v>2022</v>
      </c>
      <c r="C7" s="23">
        <v>293636</v>
      </c>
      <c r="D7" s="23">
        <v>46</v>
      </c>
      <c r="E7" s="23">
        <v>17</v>
      </c>
      <c r="F7" s="23">
        <v>4</v>
      </c>
      <c r="G7" s="23">
        <v>0</v>
      </c>
      <c r="H7" s="23" t="s">
        <v>96</v>
      </c>
      <c r="I7" s="23" t="s">
        <v>97</v>
      </c>
      <c r="J7" s="23" t="s">
        <v>98</v>
      </c>
      <c r="K7" s="23" t="s">
        <v>99</v>
      </c>
      <c r="L7" s="23" t="s">
        <v>100</v>
      </c>
      <c r="M7" s="23" t="s">
        <v>101</v>
      </c>
      <c r="N7" s="24" t="s">
        <v>102</v>
      </c>
      <c r="O7" s="24">
        <v>46.31</v>
      </c>
      <c r="P7" s="24">
        <v>18.38</v>
      </c>
      <c r="Q7" s="24">
        <v>86</v>
      </c>
      <c r="R7" s="24">
        <v>2690</v>
      </c>
      <c r="S7" s="24">
        <v>31695</v>
      </c>
      <c r="T7" s="24">
        <v>21.09</v>
      </c>
      <c r="U7" s="24">
        <v>1502.84</v>
      </c>
      <c r="V7" s="24">
        <v>5806</v>
      </c>
      <c r="W7" s="24">
        <v>2.46</v>
      </c>
      <c r="X7" s="24">
        <v>2360.16</v>
      </c>
      <c r="Y7" s="24">
        <v>104.42</v>
      </c>
      <c r="Z7" s="24">
        <v>100.41</v>
      </c>
      <c r="AA7" s="24">
        <v>98.2</v>
      </c>
      <c r="AB7" s="24">
        <v>100.25</v>
      </c>
      <c r="AC7" s="24">
        <v>98.14</v>
      </c>
      <c r="AD7" s="24">
        <v>102.95</v>
      </c>
      <c r="AE7" s="24">
        <v>103.34</v>
      </c>
      <c r="AF7" s="24">
        <v>102.7</v>
      </c>
      <c r="AG7" s="24">
        <v>104.11</v>
      </c>
      <c r="AH7" s="24">
        <v>101.98</v>
      </c>
      <c r="AI7" s="24">
        <v>104.54</v>
      </c>
      <c r="AJ7" s="24">
        <v>0</v>
      </c>
      <c r="AK7" s="24">
        <v>0</v>
      </c>
      <c r="AL7" s="24">
        <v>0</v>
      </c>
      <c r="AM7" s="24">
        <v>0</v>
      </c>
      <c r="AN7" s="24">
        <v>1.37</v>
      </c>
      <c r="AO7" s="24">
        <v>27.02</v>
      </c>
      <c r="AP7" s="24">
        <v>29.74</v>
      </c>
      <c r="AQ7" s="24">
        <v>48.2</v>
      </c>
      <c r="AR7" s="24">
        <v>46.91</v>
      </c>
      <c r="AS7" s="24">
        <v>52.27</v>
      </c>
      <c r="AT7" s="24">
        <v>65.930000000000007</v>
      </c>
      <c r="AU7" s="24">
        <v>36.520000000000003</v>
      </c>
      <c r="AV7" s="24">
        <v>41.18</v>
      </c>
      <c r="AW7" s="24">
        <v>35.590000000000003</v>
      </c>
      <c r="AX7" s="24">
        <v>44.59</v>
      </c>
      <c r="AY7" s="24">
        <v>40.54</v>
      </c>
      <c r="AZ7" s="24">
        <v>60.67</v>
      </c>
      <c r="BA7" s="24">
        <v>53.44</v>
      </c>
      <c r="BB7" s="24">
        <v>46.85</v>
      </c>
      <c r="BC7" s="24">
        <v>44.35</v>
      </c>
      <c r="BD7" s="24">
        <v>41.51</v>
      </c>
      <c r="BE7" s="24">
        <v>44.25</v>
      </c>
      <c r="BF7" s="24">
        <v>1636.45</v>
      </c>
      <c r="BG7" s="24">
        <v>1576.11</v>
      </c>
      <c r="BH7" s="24">
        <v>1489.27</v>
      </c>
      <c r="BI7" s="24">
        <v>1458.24</v>
      </c>
      <c r="BJ7" s="24">
        <v>1531.36</v>
      </c>
      <c r="BK7" s="24">
        <v>1252.71</v>
      </c>
      <c r="BL7" s="24">
        <v>1267.3900000000001</v>
      </c>
      <c r="BM7" s="24">
        <v>1268.6300000000001</v>
      </c>
      <c r="BN7" s="24">
        <v>1283.69</v>
      </c>
      <c r="BO7" s="24">
        <v>1160.22</v>
      </c>
      <c r="BP7" s="24">
        <v>1182.1099999999999</v>
      </c>
      <c r="BQ7" s="24">
        <v>87.75</v>
      </c>
      <c r="BR7" s="24">
        <v>87.79</v>
      </c>
      <c r="BS7" s="24">
        <v>87.41</v>
      </c>
      <c r="BT7" s="24">
        <v>87.5</v>
      </c>
      <c r="BU7" s="24">
        <v>88.08</v>
      </c>
      <c r="BV7" s="24">
        <v>87.03</v>
      </c>
      <c r="BW7" s="24">
        <v>84.3</v>
      </c>
      <c r="BX7" s="24">
        <v>82.88</v>
      </c>
      <c r="BY7" s="24">
        <v>82.53</v>
      </c>
      <c r="BZ7" s="24">
        <v>81.81</v>
      </c>
      <c r="CA7" s="24">
        <v>73.78</v>
      </c>
      <c r="CB7" s="24">
        <v>150.01</v>
      </c>
      <c r="CC7" s="24">
        <v>150</v>
      </c>
      <c r="CD7" s="24">
        <v>150.43</v>
      </c>
      <c r="CE7" s="24">
        <v>150</v>
      </c>
      <c r="CF7" s="24">
        <v>150</v>
      </c>
      <c r="CG7" s="24">
        <v>177.02</v>
      </c>
      <c r="CH7" s="24">
        <v>185.47</v>
      </c>
      <c r="CI7" s="24">
        <v>187.76</v>
      </c>
      <c r="CJ7" s="24">
        <v>190.48</v>
      </c>
      <c r="CK7" s="24">
        <v>193.59</v>
      </c>
      <c r="CL7" s="24">
        <v>220.62</v>
      </c>
      <c r="CM7" s="24" t="s">
        <v>102</v>
      </c>
      <c r="CN7" s="24" t="s">
        <v>102</v>
      </c>
      <c r="CO7" s="24" t="s">
        <v>102</v>
      </c>
      <c r="CP7" s="24" t="s">
        <v>102</v>
      </c>
      <c r="CQ7" s="24" t="s">
        <v>102</v>
      </c>
      <c r="CR7" s="24">
        <v>46.17</v>
      </c>
      <c r="CS7" s="24">
        <v>45.68</v>
      </c>
      <c r="CT7" s="24">
        <v>45.87</v>
      </c>
      <c r="CU7" s="24">
        <v>44.24</v>
      </c>
      <c r="CV7" s="24">
        <v>45.3</v>
      </c>
      <c r="CW7" s="24">
        <v>42.22</v>
      </c>
      <c r="CX7" s="24">
        <v>80.28</v>
      </c>
      <c r="CY7" s="24">
        <v>82.73</v>
      </c>
      <c r="CZ7" s="24">
        <v>90.27</v>
      </c>
      <c r="DA7" s="24">
        <v>81.510000000000005</v>
      </c>
      <c r="DB7" s="24">
        <v>82.43</v>
      </c>
      <c r="DC7" s="24">
        <v>87.84</v>
      </c>
      <c r="DD7" s="24">
        <v>87.96</v>
      </c>
      <c r="DE7" s="24">
        <v>87.65</v>
      </c>
      <c r="DF7" s="24">
        <v>88.15</v>
      </c>
      <c r="DG7" s="24">
        <v>88.37</v>
      </c>
      <c r="DH7" s="24">
        <v>85.67</v>
      </c>
      <c r="DI7" s="24">
        <v>26.92</v>
      </c>
      <c r="DJ7" s="24">
        <v>28.76</v>
      </c>
      <c r="DK7" s="24">
        <v>30.43</v>
      </c>
      <c r="DL7" s="24">
        <v>32.18</v>
      </c>
      <c r="DM7" s="24">
        <v>33.950000000000003</v>
      </c>
      <c r="DN7" s="24">
        <v>26.56</v>
      </c>
      <c r="DO7" s="24">
        <v>27.82</v>
      </c>
      <c r="DP7" s="24">
        <v>29.24</v>
      </c>
      <c r="DQ7" s="24">
        <v>31.73</v>
      </c>
      <c r="DR7" s="24">
        <v>32.57</v>
      </c>
      <c r="DS7" s="24">
        <v>28</v>
      </c>
      <c r="DT7" s="24">
        <v>0</v>
      </c>
      <c r="DU7" s="24">
        <v>0</v>
      </c>
      <c r="DV7" s="24">
        <v>0</v>
      </c>
      <c r="DW7" s="24">
        <v>0</v>
      </c>
      <c r="DX7" s="24">
        <v>0</v>
      </c>
      <c r="DY7" s="24">
        <v>0</v>
      </c>
      <c r="DZ7" s="24">
        <v>0</v>
      </c>
      <c r="EA7" s="24">
        <v>0</v>
      </c>
      <c r="EB7" s="24">
        <v>0</v>
      </c>
      <c r="EC7" s="24">
        <v>0.04</v>
      </c>
      <c r="ED7" s="24">
        <v>0.03</v>
      </c>
      <c r="EE7" s="24">
        <v>0</v>
      </c>
      <c r="EF7" s="24">
        <v>0</v>
      </c>
      <c r="EG7" s="24">
        <v>0</v>
      </c>
      <c r="EH7" s="24">
        <v>0</v>
      </c>
      <c r="EI7" s="24">
        <v>0</v>
      </c>
      <c r="EJ7" s="24">
        <v>0.06</v>
      </c>
      <c r="EK7" s="24">
        <v>0.04</v>
      </c>
      <c r="EL7" s="24">
        <v>0.06</v>
      </c>
      <c r="EM7" s="24">
        <v>0.27</v>
      </c>
      <c r="EN7" s="24">
        <v>0.22</v>
      </c>
      <c r="EO7" s="24">
        <v>0.13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112</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2024-01-23T04:42:53Z</cp:lastPrinted>
  <dcterms:created xsi:type="dcterms:W3CDTF">2023-12-12T00:57:41Z</dcterms:created>
  <dcterms:modified xsi:type="dcterms:W3CDTF">2024-01-23T04:43:07Z</dcterms:modified>
  <cp:category/>
</cp:coreProperties>
</file>